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fileSharing readOnlyRecommended="1"/>
  <workbookPr codeName="ThisWorkbook" defaultThemeVersion="124226"/>
  <mc:AlternateContent xmlns:mc="http://schemas.openxmlformats.org/markup-compatibility/2006">
    <mc:Choice Requires="x15">
      <x15ac:absPath xmlns:x15ac="http://schemas.microsoft.com/office/spreadsheetml/2010/11/ac" url="/Users/bastheunissen/Desktop/"/>
    </mc:Choice>
  </mc:AlternateContent>
  <xr:revisionPtr revIDLastSave="0" documentId="8_{1F20EAB2-C26B-2246-A4AA-D257ED27A478}" xr6:coauthVersionLast="47" xr6:coauthVersionMax="47" xr10:uidLastSave="{00000000-0000-0000-0000-000000000000}"/>
  <workbookProtection lockStructure="1"/>
  <bookViews>
    <workbookView xWindow="0" yWindow="500" windowWidth="28800" windowHeight="16100" tabRatio="826" xr2:uid="{00000000-000D-0000-FFFF-FFFF00000000}"/>
  </bookViews>
  <sheets>
    <sheet name="Bestellijst" sheetId="11" r:id="rId1"/>
    <sheet name="Toelichting" sheetId="9" r:id="rId2"/>
    <sheet name="Leveringsvoorwaarden" sheetId="12" r:id="rId3"/>
  </sheets>
  <definedNames>
    <definedName name="_xlnm._FilterDatabase" localSheetId="0" hidden="1">Bestellijst!$A$17:$J$87</definedName>
    <definedName name="_xlnm.Print_Area" localSheetId="0">Bestellijst!$A$1:$O$95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4" i="11" l="1"/>
  <c r="H21" i="11"/>
  <c r="G21" i="11"/>
  <c r="I21" i="11" s="1"/>
  <c r="H24" i="11"/>
  <c r="G24" i="11"/>
  <c r="I24" i="11" s="1"/>
  <c r="G39" i="11"/>
  <c r="I39" i="11" s="1"/>
  <c r="H39" i="11"/>
  <c r="G40" i="11"/>
  <c r="I40" i="11" s="1"/>
  <c r="H40" i="11"/>
  <c r="G41" i="11"/>
  <c r="I41" i="11" s="1"/>
  <c r="H41" i="11"/>
  <c r="G43" i="11" l="1"/>
  <c r="I43" i="11" s="1"/>
  <c r="H43" i="11"/>
  <c r="G44" i="11"/>
  <c r="I44" i="11" s="1"/>
  <c r="H44" i="11"/>
  <c r="G45" i="11"/>
  <c r="I45" i="11" s="1"/>
  <c r="H45" i="11"/>
  <c r="G46" i="11"/>
  <c r="I46" i="11" s="1"/>
  <c r="H46" i="11"/>
  <c r="G47" i="11"/>
  <c r="I47" i="11" s="1"/>
  <c r="H47" i="11"/>
  <c r="G48" i="11"/>
  <c r="I48" i="11" s="1"/>
  <c r="H48" i="11"/>
  <c r="G49" i="11"/>
  <c r="I49" i="11" s="1"/>
  <c r="H49" i="11"/>
  <c r="G50" i="11"/>
  <c r="I50" i="11" s="1"/>
  <c r="H50" i="11"/>
  <c r="G51" i="11"/>
  <c r="I51" i="11" s="1"/>
  <c r="H51" i="11"/>
  <c r="G52" i="11"/>
  <c r="I52" i="11" s="1"/>
  <c r="H52" i="11"/>
  <c r="G53" i="11"/>
  <c r="I53" i="11" s="1"/>
  <c r="H53" i="11"/>
  <c r="G54" i="11"/>
  <c r="I54" i="11" s="1"/>
  <c r="H54" i="11"/>
  <c r="G55" i="11"/>
  <c r="I55" i="11" s="1"/>
  <c r="H55" i="11"/>
  <c r="G56" i="11"/>
  <c r="I56" i="11" s="1"/>
  <c r="H56" i="11"/>
  <c r="G57" i="11"/>
  <c r="I57" i="11" s="1"/>
  <c r="H57" i="11"/>
  <c r="G58" i="11"/>
  <c r="I58" i="11" s="1"/>
  <c r="H58" i="11"/>
  <c r="G59" i="11"/>
  <c r="I59" i="11" s="1"/>
  <c r="H59" i="11"/>
  <c r="G60" i="11"/>
  <c r="I60" i="11" s="1"/>
  <c r="H60" i="11"/>
  <c r="G61" i="11"/>
  <c r="I61" i="11" s="1"/>
  <c r="H61" i="11"/>
  <c r="G62" i="11"/>
  <c r="I62" i="11" s="1"/>
  <c r="H62" i="11"/>
  <c r="H68" i="11"/>
  <c r="H69" i="11"/>
  <c r="H66" i="11"/>
  <c r="H67" i="11"/>
  <c r="G66" i="11"/>
  <c r="I66" i="11" s="1"/>
  <c r="G67" i="11"/>
  <c r="G68" i="11"/>
  <c r="G69" i="11"/>
  <c r="H30" i="11"/>
  <c r="H31" i="11"/>
  <c r="H32" i="11"/>
  <c r="H33" i="11"/>
  <c r="G30" i="11"/>
  <c r="I30" i="11" s="1"/>
  <c r="G31" i="11"/>
  <c r="I31" i="11" s="1"/>
  <c r="G32" i="11"/>
  <c r="I32" i="11" s="1"/>
  <c r="G33" i="11"/>
  <c r="I33" i="11" s="1"/>
  <c r="H29" i="11" l="1"/>
  <c r="G29" i="11"/>
  <c r="I29" i="11" s="1"/>
  <c r="H28" i="11"/>
  <c r="G28" i="11"/>
  <c r="I28" i="11" s="1"/>
  <c r="I34" i="11" s="1"/>
  <c r="G38" i="11"/>
  <c r="I38" i="11" s="1"/>
  <c r="H38" i="11"/>
  <c r="G63" i="11"/>
  <c r="I63" i="11" s="1"/>
  <c r="H63" i="11"/>
  <c r="G64" i="11"/>
  <c r="I64" i="11" s="1"/>
  <c r="H64" i="11"/>
  <c r="G65" i="11"/>
  <c r="I65" i="11" s="1"/>
  <c r="H65" i="11"/>
  <c r="I67" i="11"/>
  <c r="A83" i="11" l="1"/>
  <c r="G82" i="11"/>
  <c r="I82" i="11" s="1"/>
  <c r="H82" i="11"/>
  <c r="H78" i="11" l="1"/>
  <c r="H79" i="11"/>
  <c r="G79" i="11"/>
  <c r="I79" i="11" s="1"/>
  <c r="G78" i="11"/>
  <c r="I78" i="11" s="1"/>
  <c r="H80" i="11"/>
  <c r="H81" i="11"/>
  <c r="G81" i="11"/>
  <c r="I81" i="11" s="1"/>
  <c r="G80" i="11"/>
  <c r="I80" i="11" s="1"/>
  <c r="A73" i="11" l="1"/>
  <c r="A26" i="11"/>
  <c r="A87" i="11" l="1"/>
  <c r="I68" i="11"/>
  <c r="G71" i="11"/>
  <c r="I71" i="11" s="1"/>
  <c r="H71" i="11"/>
  <c r="I69" i="11"/>
  <c r="G70" i="11" l="1"/>
  <c r="I70" i="11" s="1"/>
  <c r="H70" i="11"/>
  <c r="G72" i="11" l="1"/>
  <c r="I72" i="11" s="1"/>
  <c r="H72" i="11"/>
  <c r="G4" i="11" l="1"/>
  <c r="G25" i="11"/>
  <c r="I25" i="11" s="1"/>
  <c r="H25" i="11"/>
  <c r="I83" i="11"/>
  <c r="H20" i="11"/>
  <c r="G20" i="11"/>
  <c r="I20" i="11" s="1"/>
  <c r="H22" i="11"/>
  <c r="G22" i="11"/>
  <c r="I22" i="11" s="1"/>
  <c r="H23" i="11"/>
  <c r="G23" i="11"/>
  <c r="I23" i="11" s="1"/>
  <c r="I73" i="11" l="1"/>
  <c r="I26" i="11"/>
  <c r="I87" i="11" l="1"/>
</calcChain>
</file>

<file path=xl/sharedStrings.xml><?xml version="1.0" encoding="utf-8"?>
<sst xmlns="http://schemas.openxmlformats.org/spreadsheetml/2006/main" count="128" uniqueCount="108">
  <si>
    <t>Bestellijst VVV/Toerisme Veluwe Arnhem Nijmegen</t>
  </si>
  <si>
    <t>Bedrijfsnaam</t>
  </si>
  <si>
    <t xml:space="preserve">Ontvangstdatum </t>
  </si>
  <si>
    <t>Contactpersoon</t>
  </si>
  <si>
    <t>E-mailadres</t>
  </si>
  <si>
    <t xml:space="preserve">Telefoonnummer </t>
  </si>
  <si>
    <t>Te tekenen bij ontvangst goederen</t>
  </si>
  <si>
    <t>Afleveradres:</t>
  </si>
  <si>
    <t>Adres</t>
  </si>
  <si>
    <t>Prijs- en wijzigingen in assortiment voorbehouden</t>
  </si>
  <si>
    <t>Postcode</t>
  </si>
  <si>
    <t>Plaats</t>
  </si>
  <si>
    <t>Factuuradres</t>
  </si>
  <si>
    <t>Kijk voor de leveringsvoorwaarden op het tabblad "leveringsvoorwaarden"</t>
  </si>
  <si>
    <t>Dit bestelformulier e-mailen naar bestellingen@visitarnhemnijmegen.nl</t>
  </si>
  <si>
    <t>Bestelling (aantal stuks)</t>
  </si>
  <si>
    <t>Art.nr.</t>
  </si>
  <si>
    <t>Artikelnaam</t>
  </si>
  <si>
    <t>Adviesprijs  (incl. BTW)</t>
  </si>
  <si>
    <t>BTW</t>
  </si>
  <si>
    <t>Korting</t>
  </si>
  <si>
    <t>Uw prijs (excl. BTW per stuk)</t>
  </si>
  <si>
    <t>BTW Bedrag per stuk</t>
  </si>
  <si>
    <t>(Sub) Totaal (excl. BTW)</t>
  </si>
  <si>
    <t>Opmerkingen</t>
  </si>
  <si>
    <t>Sub totaal</t>
  </si>
  <si>
    <t>Stadsgidsen</t>
  </si>
  <si>
    <t>Wandelroutes</t>
  </si>
  <si>
    <t>Knooppunten fietsroutes</t>
  </si>
  <si>
    <t>Fietskaart Regio Arnhem Nijmegen</t>
  </si>
  <si>
    <t>n.v.t.</t>
  </si>
  <si>
    <t>Totaal</t>
  </si>
  <si>
    <t>Heeft u verder vragen of opmerkingen, vul deze dan onderstaand in. Bedankt voor uw feedback.</t>
  </si>
  <si>
    <t>Toelichting bij het invullen van de bestellijst</t>
  </si>
  <si>
    <t>Wanneer u een bestelling wilt doen bij de VVV volgt u onderstaande stappen</t>
  </si>
  <si>
    <t>Stap</t>
  </si>
  <si>
    <t>Toelichting</t>
  </si>
  <si>
    <t>Vul bovenaan in de velden uw contactgegevens in en vul in wat het juiste factuuradres is. Wanneer u ervoor kiest om de artikelen af te laten leveren dient u ook het afleveradres in te vullen.</t>
  </si>
  <si>
    <t>Zet een kruisje in het veld over het afleveren of ophalen van de bestellen (wat voor u van toepassing is).</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</si>
  <si>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</si>
  <si>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</si>
  <si>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r>
      <t>Klik linksboven op "Bestand", kies "Opslaan als.." en sla het bestelformulier op (bijvoorbeeld als VVV bestellijst &lt;&lt;</t>
    </r>
    <r>
      <rPr>
        <i/>
        <sz val="10"/>
        <rFont val="Arial"/>
        <family val="2"/>
      </rPr>
      <t>Uw bedrijfsnaam</t>
    </r>
    <r>
      <rPr>
        <sz val="10"/>
        <rFont val="Arial"/>
        <family val="2"/>
      </rPr>
      <t>&gt;&gt;.xlsx) en e-mail het bestand naar bestellingen@visitarnhemnijmegen.nl o.v.v. "Bestelling VVV producten"</t>
    </r>
  </si>
  <si>
    <t>Afb. stap 1</t>
  </si>
  <si>
    <t>Afb. stap 2</t>
  </si>
  <si>
    <t>Afb. stap 3</t>
  </si>
  <si>
    <t>Afb. stap 4</t>
  </si>
  <si>
    <t>Afb. stap 5</t>
  </si>
  <si>
    <t>Algemeen</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</si>
  <si>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</si>
  <si>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Drukwerken VVV</t>
  </si>
  <si>
    <t>Bovenstaande is een selecie van onze leveringsvoorwaarden. Voor de volledige leveringsvoorwaarden verwijzen wij u naar onze website: https://www.toerismevan.nl/visitarnhemnijmegen/doe-mee/leveringsvoorwaarden/</t>
  </si>
  <si>
    <t>Kabouterroute</t>
  </si>
  <si>
    <t>N70</t>
  </si>
  <si>
    <t>Brochures Toerisme Veluwe Arnhem Nijmegen</t>
  </si>
  <si>
    <r>
      <t xml:space="preserve">Toelichting: Voor toelichting over hoe dit bestelformulier te gebruiken zie tabblad "Toelichting". </t>
    </r>
    <r>
      <rPr>
        <b/>
        <i/>
        <sz val="10"/>
        <rFont val="Arial"/>
        <family val="2"/>
      </rPr>
      <t>Genoemde korting geldt uitsluitend voor de wederverkopers die VVV zijn of partner zijn van Toerisme Veluwe Arnhem Nijmegen.</t>
    </r>
  </si>
  <si>
    <t xml:space="preserve">Ik wil dat deze bestelling wordt afgeleverd. </t>
  </si>
  <si>
    <t>Wandelnetwerkkaart Zevenaar</t>
  </si>
  <si>
    <t>Wandelnetwerkkaart Druten</t>
  </si>
  <si>
    <t>Wandelnetwerkkaart Lingewaard</t>
  </si>
  <si>
    <t>Wandelnetwerkkaart Overbetuwe</t>
  </si>
  <si>
    <t>TOP fietsroute Betuwse Bloesem</t>
  </si>
  <si>
    <t>TOP fietsroute Kastelenroute Veluwezoom</t>
  </si>
  <si>
    <t>TOP fietsroute Land v. Maas en Waal</t>
  </si>
  <si>
    <t>TOP fietsroute Liberation Arnhem</t>
  </si>
  <si>
    <t>TOP fietsroute Liemerse Streekprodukten</t>
  </si>
  <si>
    <t>TOP fietsroute Luxe achter de Limes</t>
  </si>
  <si>
    <t>TOP fietsroute Ooij</t>
  </si>
  <si>
    <t>TOP Fietsroute Reichswald</t>
  </si>
  <si>
    <t>TOP fietsroute Rondje Pontje</t>
  </si>
  <si>
    <t>TOP fietsroute Wijnroute</t>
  </si>
  <si>
    <t>TOP fietsroute Betuwse Bloesem DUI</t>
  </si>
  <si>
    <t>TOP fietsroute Betuwse Bloesem ENG</t>
  </si>
  <si>
    <t>TOP fietsroute Kastelenroute Veluwezoom DUI</t>
  </si>
  <si>
    <t>TOP fietsroute Kastelenroute Veluwezoom ENG</t>
  </si>
  <si>
    <t>TOP fietsroute Land v. Maas en Waal DUI</t>
  </si>
  <si>
    <t>TOP fietsroute Land v. Maas en Waal ENG</t>
  </si>
  <si>
    <t>TOP fietsroute Liberation Arnhem DUI</t>
  </si>
  <si>
    <t>TOP fietsroute Liberation Arnhem ENG</t>
  </si>
  <si>
    <t>TOP fietsroute Liemerse Streekprodukten DUI</t>
  </si>
  <si>
    <t>TOP fietsroute Liemerse Streekprodukten ENG</t>
  </si>
  <si>
    <t>TOP fietsroute Luxe achter de Limes DUI</t>
  </si>
  <si>
    <t>TOP fietsroute Luxe achter de Limes ENG</t>
  </si>
  <si>
    <t>TOP fietsroute Ooij DUI</t>
  </si>
  <si>
    <t>TOP fietsroute Ooij ENG</t>
  </si>
  <si>
    <t>TOP Fietsroute Reichswald DUI</t>
  </si>
  <si>
    <t>TOP Fietsroute Reichswald ENG</t>
  </si>
  <si>
    <t>TOP fietsroute Rondje Pontje DUI</t>
  </si>
  <si>
    <t>TOP fietsroute Rondje Pontje ENG</t>
  </si>
  <si>
    <t>TOP fietsroute Wijnroute DUI</t>
  </si>
  <si>
    <t>TOP fietsroute Wijnroute ENG</t>
  </si>
  <si>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bestellingen@visitarnhemnijmegen.nl;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</si>
  <si>
    <t>Citymap Arnhem NL</t>
  </si>
  <si>
    <t>Citymap Nijmegen NL</t>
  </si>
  <si>
    <t>Ik kom de bestelling zelf afhalen bij Citystore Rijk van Nijmegen</t>
  </si>
  <si>
    <t>Assortiment per 1-4-2023</t>
  </si>
  <si>
    <t>Citymap Arnhem Engels</t>
  </si>
  <si>
    <t>Citymap Arnhem Duits</t>
  </si>
  <si>
    <t>Citymap Nijmegen Duits</t>
  </si>
  <si>
    <t>Citymap Nijmegen Engels</t>
  </si>
  <si>
    <t>Fietsrouteboekje Arnhem</t>
  </si>
  <si>
    <t>Fietsrouteboekje Nijmegen</t>
  </si>
  <si>
    <t>Fietsrouteboekje Veluwe</t>
  </si>
  <si>
    <t>Bezoekersmagazine Veluwe 2024</t>
  </si>
  <si>
    <t>Bezoekersmagazine Nijmegen 2024</t>
  </si>
  <si>
    <t>Bezoekersmagazine Arnhem 2024</t>
  </si>
  <si>
    <t xml:space="preserve">Nieuwe uitgave 2024! </t>
  </si>
  <si>
    <t>Magazine Veluwe, Arnhem, Nijmegen Duits 2024</t>
  </si>
  <si>
    <t>Magazine Veluwe, Arnhem, Nijmegen Engels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</si>
</sst>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_-&quot;€&quot;\ * #,##0.00_-;_-&quot;€&quot;\ * #,##0.00\-;_-&quot;€&quot;\ * &quot;-&quot;??_-;_-@_-"/>
    <numFmt numFmtId="166" formatCode="_-* #,##0.00_-;_-* #,##0.00\-;_-* &quot;-&quot;??_-;_-@_-"/>
    <numFmt numFmtId="167" formatCode="&quot;€&quot;\ #,##0.00"/>
  </numFmts>
  <fonts count="18" x14ac:knownFonts="1">
    <font>
      <sz val="10"/>
      <name val="Arial"/>
    </font>
    <font>
      <sz val="10"/>
      <name val="Arial"/>
      <family val="2"/>
    </font>
    <font>
      <sz val="10"/>
      <name val="Arial"/>
      <family val="2"/>
    </font>
    <font>
      <b/>
      <sz val="10"/>
      <name val="Arial"/>
      <family val="2"/>
    </font>
    <font>
      <sz val="11"/>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i/>
      <sz val="11"/>
      <color rgb="FFFF0000"/>
      <name val="Arial"/>
      <family val="2"/>
    </font>
    <font>
      <sz val="11"/>
      <color rgb="FFFF0000"/>
      <name val="Arial"/>
      <family val="2"/>
    </font>
  </fonts>
  <fills count="4">
    <fill>
      <patternFill patternType="none"/>
    </fill>
    <fill>
      <patternFill patternType="gray125"/>
    </fill>
    <fill>
      <patternFill patternType="solid">
        <fgColor rgb="FF003399"/>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1" fillId="0" borderId="0" applyFont="0" applyFill="0" applyBorder="0" applyAlignment="0" applyProtection="0"/>
  </cellStyleXfs>
  <cellXfs count="121">
    <xf numFmtId="0" fontId="0" fillId="0" borderId="0" xfId="0"/>
    <xf numFmtId="0" fontId="3" fillId="0" borderId="0" xfId="0" applyFont="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3" fillId="0" borderId="0" xfId="0" applyFont="1" applyAlignment="1">
      <alignment horizontal="right"/>
    </xf>
    <xf numFmtId="0" fontId="3" fillId="0" borderId="0" xfId="0" applyFont="1"/>
    <xf numFmtId="0" fontId="4" fillId="0" borderId="0" xfId="0" applyFont="1"/>
    <xf numFmtId="9" fontId="0" fillId="0" borderId="1" xfId="6" applyFont="1" applyBorder="1" applyAlignment="1">
      <alignment horizontal="center"/>
    </xf>
    <xf numFmtId="0" fontId="6" fillId="0" borderId="0" xfId="0" applyFont="1" applyAlignment="1">
      <alignment horizontal="right"/>
    </xf>
    <xf numFmtId="14" fontId="5" fillId="0" borderId="0" xfId="0" applyNumberFormat="1" applyFont="1" applyAlignment="1">
      <alignment horizontal="right"/>
    </xf>
    <xf numFmtId="0" fontId="0" fillId="0" borderId="6" xfId="0" applyBorder="1"/>
    <xf numFmtId="0" fontId="0" fillId="0" borderId="7" xfId="0" applyBorder="1"/>
    <xf numFmtId="0" fontId="6" fillId="0" borderId="0" xfId="0" applyFont="1"/>
    <xf numFmtId="0" fontId="2" fillId="0" borderId="0" xfId="0" applyFont="1"/>
    <xf numFmtId="165" fontId="3" fillId="0" borderId="0" xfId="11" applyFont="1" applyFill="1" applyBorder="1" applyAlignment="1">
      <alignment horizontal="center"/>
    </xf>
    <xf numFmtId="0" fontId="3" fillId="0" borderId="0" xfId="0" applyFont="1" applyAlignment="1">
      <alignment horizontal="center"/>
    </xf>
    <xf numFmtId="0" fontId="5" fillId="0" borderId="0" xfId="0" applyFont="1"/>
    <xf numFmtId="0" fontId="3" fillId="0" borderId="0" xfId="0" applyFont="1" applyAlignment="1">
      <alignment wrapText="1"/>
    </xf>
    <xf numFmtId="0" fontId="14" fillId="2" borderId="13" xfId="0" applyFont="1" applyFill="1" applyBorder="1" applyAlignment="1">
      <alignment horizontal="center"/>
    </xf>
    <xf numFmtId="0" fontId="1" fillId="0" borderId="1" xfId="0" applyFont="1" applyBorder="1"/>
    <xf numFmtId="0" fontId="1" fillId="0" borderId="1" xfId="0" applyFont="1" applyBorder="1" applyAlignment="1">
      <alignment horizontal="left"/>
    </xf>
    <xf numFmtId="0" fontId="1" fillId="0" borderId="0" xfId="0" applyFont="1"/>
    <xf numFmtId="0" fontId="0" fillId="0" borderId="14" xfId="0" applyBorder="1" applyAlignment="1">
      <alignment horizontal="center"/>
    </xf>
    <xf numFmtId="0" fontId="0" fillId="0" borderId="14" xfId="0" applyBorder="1" applyAlignment="1">
      <alignment horizontal="left"/>
    </xf>
    <xf numFmtId="49" fontId="7" fillId="0" borderId="0" xfId="0" applyNumberFormat="1" applyFont="1" applyAlignment="1">
      <alignment horizontal="left" wrapText="1"/>
    </xf>
    <xf numFmtId="0" fontId="15" fillId="0" borderId="14" xfId="0" applyFont="1" applyBorder="1" applyAlignment="1">
      <alignment horizontal="center" wrapText="1"/>
    </xf>
    <xf numFmtId="165" fontId="15" fillId="0" borderId="14" xfId="11" applyFont="1" applyFill="1" applyBorder="1" applyAlignment="1">
      <alignment horizontal="center" wrapText="1"/>
    </xf>
    <xf numFmtId="0" fontId="15" fillId="0" borderId="5" xfId="0" applyFont="1" applyBorder="1" applyAlignment="1">
      <alignment horizontal="center" wrapText="1"/>
    </xf>
    <xf numFmtId="0" fontId="15" fillId="0" borderId="0" xfId="0" applyFont="1" applyAlignment="1">
      <alignment horizontal="center" wrapText="1"/>
    </xf>
    <xf numFmtId="165" fontId="15" fillId="0" borderId="0" xfId="11" applyFont="1" applyFill="1" applyBorder="1" applyAlignment="1">
      <alignment horizontal="center" wrapText="1"/>
    </xf>
    <xf numFmtId="167" fontId="15" fillId="0" borderId="0" xfId="0" applyNumberFormat="1" applyFont="1" applyAlignment="1">
      <alignment horizontal="center" wrapText="1"/>
    </xf>
    <xf numFmtId="0" fontId="1" fillId="0" borderId="1" xfId="0" applyFont="1" applyBorder="1" applyAlignment="1">
      <alignment horizontal="right"/>
    </xf>
    <xf numFmtId="0" fontId="3" fillId="0" borderId="0" xfId="0" applyFont="1" applyAlignment="1">
      <alignment horizontal="center" wrapText="1"/>
    </xf>
    <xf numFmtId="165" fontId="3" fillId="0" borderId="0" xfId="11" applyFont="1" applyFill="1" applyBorder="1" applyAlignment="1" applyProtection="1">
      <alignment horizontal="center" wrapText="1"/>
    </xf>
    <xf numFmtId="0" fontId="3" fillId="0" borderId="1" xfId="0" applyFont="1" applyBorder="1" applyAlignment="1">
      <alignment horizontal="center" wrapText="1"/>
    </xf>
    <xf numFmtId="165" fontId="3" fillId="0" borderId="1" xfId="11" applyFont="1" applyFill="1" applyBorder="1" applyAlignment="1">
      <alignment horizontal="center" wrapText="1"/>
    </xf>
    <xf numFmtId="167" fontId="3" fillId="0" borderId="1" xfId="0" applyNumberFormat="1" applyFont="1" applyBorder="1" applyAlignment="1">
      <alignment horizontal="center" wrapText="1"/>
    </xf>
    <xf numFmtId="0" fontId="3" fillId="0" borderId="1" xfId="0" applyFont="1" applyBorder="1" applyAlignment="1">
      <alignment horizontal="center"/>
    </xf>
    <xf numFmtId="167" fontId="3" fillId="0" borderId="1" xfId="0" applyNumberFormat="1" applyFont="1" applyBorder="1" applyAlignment="1">
      <alignment horizontal="center"/>
    </xf>
    <xf numFmtId="0" fontId="1" fillId="0" borderId="1" xfId="0" applyFont="1" applyBorder="1" applyProtection="1">
      <protection locked="0"/>
    </xf>
    <xf numFmtId="0" fontId="3" fillId="0" borderId="16" xfId="0" applyFont="1" applyBorder="1" applyAlignment="1">
      <alignment horizontal="center" wrapText="1"/>
    </xf>
    <xf numFmtId="0" fontId="7" fillId="0" borderId="12" xfId="0" applyFont="1" applyBorder="1" applyAlignment="1">
      <alignment horizontal="right" wrapText="1"/>
    </xf>
    <xf numFmtId="0" fontId="7" fillId="0" borderId="15" xfId="0" applyFont="1" applyBorder="1" applyAlignment="1">
      <alignment horizontal="right" wrapText="1"/>
    </xf>
    <xf numFmtId="165" fontId="1" fillId="0" borderId="1" xfId="12" applyFont="1" applyFill="1" applyBorder="1" applyAlignment="1"/>
    <xf numFmtId="0" fontId="1" fillId="0" borderId="14" xfId="0" applyFont="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2"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6" fillId="0" borderId="0" xfId="0" applyFont="1"/>
    <xf numFmtId="0" fontId="17" fillId="0" borderId="0" xfId="0" applyFont="1" applyAlignment="1">
      <alignment horizontal="center"/>
    </xf>
    <xf numFmtId="0" fontId="17" fillId="0" borderId="0" xfId="0" applyFont="1" applyAlignment="1">
      <alignment horizontal="left"/>
    </xf>
    <xf numFmtId="49" fontId="16" fillId="0" borderId="0" xfId="0" applyNumberFormat="1" applyFont="1"/>
    <xf numFmtId="0" fontId="17" fillId="0" borderId="0" xfId="0" applyFont="1"/>
    <xf numFmtId="0" fontId="3" fillId="0" borderId="1" xfId="0" applyFont="1" applyBorder="1" applyAlignment="1" applyProtection="1">
      <alignment horizontal="left"/>
      <protection locked="0"/>
    </xf>
    <xf numFmtId="0" fontId="3" fillId="0" borderId="4" xfId="0" applyFont="1" applyBorder="1" applyAlignment="1" applyProtection="1">
      <alignment horizontal="left"/>
      <protection locked="0"/>
    </xf>
    <xf numFmtId="0" fontId="0" fillId="0" borderId="6" xfId="0" applyBorder="1" applyAlignment="1">
      <alignment horizontal="center"/>
    </xf>
    <xf numFmtId="0" fontId="6" fillId="0" borderId="7" xfId="0" applyFont="1" applyBorder="1" applyAlignment="1">
      <alignment horizontal="right"/>
    </xf>
    <xf numFmtId="0" fontId="0" fillId="0" borderId="10" xfId="0" applyBorder="1"/>
    <xf numFmtId="0" fontId="0" fillId="0" borderId="11" xfId="0" applyBorder="1"/>
    <xf numFmtId="0" fontId="6"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8" xfId="0" applyFont="1" applyBorder="1" applyAlignment="1" applyProtection="1">
      <alignment horizontal="center"/>
      <protection locked="0"/>
    </xf>
    <xf numFmtId="9" fontId="1" fillId="0" borderId="1" xfId="6" applyFont="1" applyFill="1" applyBorder="1" applyAlignment="1">
      <alignment horizontal="center"/>
    </xf>
    <xf numFmtId="167" fontId="1" fillId="0" borderId="1" xfId="0" applyNumberFormat="1" applyFont="1" applyBorder="1" applyAlignment="1">
      <alignment horizontal="center"/>
    </xf>
    <xf numFmtId="165" fontId="1" fillId="0" borderId="1" xfId="12" applyFont="1" applyFill="1" applyBorder="1" applyAlignment="1">
      <alignment horizontal="right"/>
    </xf>
    <xf numFmtId="1" fontId="1" fillId="0" borderId="1" xfId="0" applyNumberFormat="1" applyFont="1" applyBorder="1" applyAlignment="1">
      <alignment horizontal="right"/>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wrapText="1"/>
    </xf>
    <xf numFmtId="165" fontId="1" fillId="0" borderId="0" xfId="11" applyFont="1" applyFill="1" applyBorder="1"/>
    <xf numFmtId="165" fontId="1" fillId="0" borderId="1" xfId="13" applyFont="1" applyFill="1" applyBorder="1" applyAlignment="1">
      <alignment horizontal="right"/>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1" fillId="0" borderId="3"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28" xfId="0" applyFont="1" applyBorder="1" applyAlignment="1" applyProtection="1">
      <alignment horizontal="left"/>
      <protection locked="0"/>
    </xf>
    <xf numFmtId="49" fontId="1" fillId="0" borderId="6" xfId="0" applyNumberFormat="1" applyFont="1" applyBorder="1" applyAlignment="1" applyProtection="1">
      <alignment horizontal="left" wrapText="1"/>
      <protection locked="0"/>
    </xf>
    <xf numFmtId="49" fontId="1" fillId="0" borderId="32" xfId="0" applyNumberFormat="1" applyFont="1" applyBorder="1" applyAlignment="1" applyProtection="1">
      <alignment horizontal="left" wrapText="1"/>
      <protection locked="0"/>
    </xf>
    <xf numFmtId="49" fontId="1" fillId="0" borderId="7" xfId="0" applyNumberFormat="1" applyFont="1" applyBorder="1" applyAlignment="1" applyProtection="1">
      <alignment horizontal="left" wrapText="1"/>
      <protection locked="0"/>
    </xf>
    <xf numFmtId="49" fontId="1" fillId="0" borderId="8" xfId="0" applyNumberFormat="1" applyFont="1" applyBorder="1" applyAlignment="1" applyProtection="1">
      <alignment horizontal="left" wrapText="1"/>
      <protection locked="0"/>
    </xf>
    <xf numFmtId="49" fontId="1" fillId="0" borderId="0" xfId="0" applyNumberFormat="1" applyFont="1" applyAlignment="1" applyProtection="1">
      <alignment horizontal="left" wrapText="1"/>
      <protection locked="0"/>
    </xf>
    <xf numFmtId="49" fontId="1" fillId="0" borderId="9" xfId="0" applyNumberFormat="1" applyFont="1" applyBorder="1" applyAlignment="1" applyProtection="1">
      <alignment horizontal="left" wrapText="1"/>
      <protection locked="0"/>
    </xf>
    <xf numFmtId="49" fontId="1" fillId="0" borderId="10" xfId="0" applyNumberFormat="1" applyFont="1" applyBorder="1" applyAlignment="1" applyProtection="1">
      <alignment horizontal="left" wrapText="1"/>
      <protection locked="0"/>
    </xf>
    <xf numFmtId="49" fontId="1" fillId="0" borderId="33" xfId="0" applyNumberFormat="1" applyFont="1" applyBorder="1" applyAlignment="1" applyProtection="1">
      <alignment horizontal="left" wrapText="1"/>
      <protection locked="0"/>
    </xf>
    <xf numFmtId="49" fontId="1" fillId="0" borderId="11" xfId="0" applyNumberFormat="1" applyFont="1" applyBorder="1" applyAlignment="1" applyProtection="1">
      <alignment horizontal="left" wrapText="1"/>
      <protection locked="0"/>
    </xf>
    <xf numFmtId="49" fontId="7" fillId="0" borderId="14" xfId="0" applyNumberFormat="1" applyFont="1" applyBorder="1" applyAlignment="1">
      <alignment horizontal="left" wrapText="1"/>
    </xf>
    <xf numFmtId="0" fontId="9" fillId="0" borderId="3" xfId="0" applyFont="1" applyBorder="1" applyAlignment="1">
      <alignment horizontal="center" wrapText="1"/>
    </xf>
    <xf numFmtId="0" fontId="9" fillId="0" borderId="20" xfId="0" applyFont="1" applyBorder="1" applyAlignment="1">
      <alignment horizontal="center" wrapText="1"/>
    </xf>
    <xf numFmtId="0" fontId="9" fillId="0" borderId="4" xfId="0" applyFont="1" applyBorder="1" applyAlignment="1">
      <alignment horizontal="center" wrapText="1"/>
    </xf>
    <xf numFmtId="0" fontId="9" fillId="3" borderId="3" xfId="0" applyFont="1" applyFill="1" applyBorder="1" applyAlignment="1">
      <alignment horizontal="center" wrapText="1"/>
    </xf>
    <xf numFmtId="0" fontId="9" fillId="3" borderId="20" xfId="0" applyFont="1" applyFill="1" applyBorder="1" applyAlignment="1">
      <alignment horizontal="center" wrapText="1"/>
    </xf>
    <xf numFmtId="0" fontId="9" fillId="3" borderId="4" xfId="0" applyFont="1" applyFill="1" applyBorder="1" applyAlignment="1">
      <alignment horizontal="center"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3" fillId="0" borderId="31" xfId="0" applyFont="1" applyBorder="1" applyAlignment="1">
      <alignment horizontal="left" wrapText="1"/>
    </xf>
    <xf numFmtId="0" fontId="1" fillId="0" borderId="23" xfId="0" applyFont="1" applyBorder="1" applyAlignment="1" applyProtection="1">
      <alignment horizontal="left"/>
      <protection locked="0"/>
    </xf>
    <xf numFmtId="0" fontId="1" fillId="0" borderId="24"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10" fillId="0" borderId="3" xfId="1" applyFont="1" applyFill="1" applyBorder="1" applyAlignment="1" applyProtection="1">
      <alignment horizontal="left"/>
      <protection locked="0"/>
    </xf>
    <xf numFmtId="0" fontId="10" fillId="0" borderId="20" xfId="1" applyFont="1" applyFill="1" applyBorder="1" applyAlignment="1" applyProtection="1">
      <alignment horizontal="left"/>
      <protection locked="0"/>
    </xf>
    <xf numFmtId="0" fontId="10" fillId="0" borderId="21" xfId="1" applyFont="1" applyFill="1" applyBorder="1" applyAlignment="1" applyProtection="1">
      <alignment horizontal="left"/>
      <protection locked="0"/>
    </xf>
    <xf numFmtId="0" fontId="3" fillId="0" borderId="22"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1" fillId="0" borderId="38" xfId="0" applyFont="1" applyBorder="1" applyAlignment="1">
      <alignment horizontal="left" wrapText="1"/>
    </xf>
    <xf numFmtId="0" fontId="1" fillId="0" borderId="39" xfId="0" applyFont="1" applyBorder="1" applyAlignment="1">
      <alignment horizontal="left" wrapText="1"/>
    </xf>
    <xf numFmtId="0" fontId="14" fillId="2" borderId="34" xfId="0" applyFont="1" applyFill="1" applyBorder="1" applyAlignment="1">
      <alignment horizontal="center" wrapText="1"/>
    </xf>
    <xf numFmtId="0" fontId="14" fillId="2" borderId="35" xfId="0" applyFont="1" applyFill="1" applyBorder="1" applyAlignment="1">
      <alignment horizontal="center" wrapText="1"/>
    </xf>
    <xf numFmtId="0" fontId="1" fillId="0" borderId="2" xfId="0" applyFont="1" applyBorder="1" applyAlignment="1">
      <alignment horizontal="left" wrapText="1"/>
    </xf>
    <xf numFmtId="0" fontId="1" fillId="0" borderId="36" xfId="0" applyFont="1" applyBorder="1" applyAlignment="1">
      <alignment horizontal="left" wrapText="1"/>
    </xf>
    <xf numFmtId="0" fontId="1" fillId="0" borderId="1" xfId="0" applyFont="1" applyBorder="1" applyAlignment="1">
      <alignment horizontal="left" wrapText="1"/>
    </xf>
    <xf numFmtId="0" fontId="1" fillId="0" borderId="37" xfId="0" applyFont="1" applyBorder="1" applyAlignment="1">
      <alignment horizontal="left" wrapText="1"/>
    </xf>
  </cellXfs>
  <cellStyles count="16">
    <cellStyle name="Hyperlink" xfId="1" builtinId="8"/>
    <cellStyle name="Hyperlink 2" xfId="2" xr:uid="{00000000-0005-0000-0000-000002000000}"/>
    <cellStyle name="Hyperlink 3" xfId="3" xr:uid="{00000000-0005-0000-0000-000003000000}"/>
    <cellStyle name="Komma 2" xfId="4" xr:uid="{00000000-0005-0000-0000-000004000000}"/>
    <cellStyle name="Komma 2 2" xfId="5" xr:uid="{00000000-0005-0000-0000-000005000000}"/>
    <cellStyle name="Procent 2" xfId="6" xr:uid="{00000000-0005-0000-0000-000007000000}"/>
    <cellStyle name="Procent 2 2" xfId="7" xr:uid="{00000000-0005-0000-0000-000008000000}"/>
    <cellStyle name="Procent 3" xfId="8" xr:uid="{00000000-0005-0000-0000-000009000000}"/>
    <cellStyle name="Standaard" xfId="0" builtinId="0"/>
    <cellStyle name="Standaard 2" xfId="9" xr:uid="{00000000-0005-0000-0000-00000A000000}"/>
    <cellStyle name="Standaard 3" xfId="10" xr:uid="{00000000-0005-0000-0000-00000B000000}"/>
    <cellStyle name="Valuta" xfId="11" builtinId="4"/>
    <cellStyle name="Valuta 2" xfId="12" xr:uid="{00000000-0005-0000-0000-00000C000000}"/>
    <cellStyle name="Valuta 2 2" xfId="13" xr:uid="{00000000-0005-0000-0000-00000D000000}"/>
    <cellStyle name="Valuta 3" xfId="14" xr:uid="{00000000-0005-0000-0000-00000E000000}"/>
    <cellStyle name="Valuta 4"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742406</xdr:colOff>
      <xdr:row>13</xdr:row>
      <xdr:rowOff>40920</xdr:rowOff>
    </xdr:from>
    <xdr:to>
      <xdr:col>9</xdr:col>
      <xdr:colOff>549529</xdr:colOff>
      <xdr:row>15</xdr:row>
      <xdr:rowOff>12414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006" y="2424891"/>
          <a:ext cx="2593866" cy="6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26</xdr:row>
      <xdr:rowOff>156210</xdr:rowOff>
    </xdr:from>
    <xdr:to>
      <xdr:col>4</xdr:col>
      <xdr:colOff>509717</xdr:colOff>
      <xdr:row>35</xdr:row>
      <xdr:rowOff>9355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tretch>
          <a:fillRect/>
        </a:stretch>
      </xdr:blipFill>
      <xdr:spPr>
        <a:xfrm>
          <a:off x="733425" y="5916930"/>
          <a:ext cx="6580952" cy="1361905"/>
        </a:xfrm>
        <a:prstGeom prst="rect">
          <a:avLst/>
        </a:prstGeom>
      </xdr:spPr>
    </xdr:pic>
    <xdr:clientData/>
  </xdr:twoCellAnchor>
  <xdr:twoCellAnchor>
    <xdr:from>
      <xdr:col>0</xdr:col>
      <xdr:colOff>600075</xdr:colOff>
      <xdr:row>26</xdr:row>
      <xdr:rowOff>104775</xdr:rowOff>
    </xdr:from>
    <xdr:to>
      <xdr:col>1</xdr:col>
      <xdr:colOff>1419226</xdr:colOff>
      <xdr:row>32</xdr:row>
      <xdr:rowOff>114300</xdr:rowOff>
    </xdr:to>
    <xdr:sp macro="" textlink="">
      <xdr:nvSpPr>
        <xdr:cNvPr id="12" name="Ovaal 11">
          <a:extLst>
            <a:ext uri="{FF2B5EF4-FFF2-40B4-BE49-F238E27FC236}">
              <a16:creationId xmlns:a16="http://schemas.microsoft.com/office/drawing/2014/main" id="{00000000-0008-0000-0100-00000C000000}"/>
            </a:ext>
          </a:extLst>
        </xdr:cNvPr>
        <xdr:cNvSpPr/>
      </xdr:nvSpPr>
      <xdr:spPr>
        <a:xfrm>
          <a:off x="600075" y="6086475"/>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a:extLst>
            <a:ext uri="{FF2B5EF4-FFF2-40B4-BE49-F238E27FC236}">
              <a16:creationId xmlns:a16="http://schemas.microsoft.com/office/drawing/2014/main" id="{00000000-0008-0000-0100-00000D000000}"/>
            </a:ext>
          </a:extLst>
        </xdr:cNvPr>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a:extLst>
            <a:ext uri="{FF2B5EF4-FFF2-40B4-BE49-F238E27FC236}">
              <a16:creationId xmlns:a16="http://schemas.microsoft.com/office/drawing/2014/main" id="{00000000-0008-0000-0100-00007E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a:extLst>
            <a:ext uri="{FF2B5EF4-FFF2-40B4-BE49-F238E27FC236}">
              <a16:creationId xmlns:a16="http://schemas.microsoft.com/office/drawing/2014/main" id="{00000000-0008-0000-0100-00007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a:extLst>
            <a:ext uri="{FF2B5EF4-FFF2-40B4-BE49-F238E27FC236}">
              <a16:creationId xmlns:a16="http://schemas.microsoft.com/office/drawing/2014/main" id="{00000000-0008-0000-0100-000010000000}"/>
            </a:ext>
          </a:extLst>
        </xdr:cNvPr>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a:extLst>
            <a:ext uri="{FF2B5EF4-FFF2-40B4-BE49-F238E27FC236}">
              <a16:creationId xmlns:a16="http://schemas.microsoft.com/office/drawing/2014/main" id="{00000000-0008-0000-0100-00008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a:extLst>
            <a:ext uri="{FF2B5EF4-FFF2-40B4-BE49-F238E27FC236}">
              <a16:creationId xmlns:a16="http://schemas.microsoft.com/office/drawing/2014/main" id="{00000000-0008-0000-0100-000012000000}"/>
            </a:ext>
          </a:extLst>
        </xdr:cNvPr>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a:extLst>
            <a:ext uri="{FF2B5EF4-FFF2-40B4-BE49-F238E27FC236}">
              <a16:creationId xmlns:a16="http://schemas.microsoft.com/office/drawing/2014/main" id="{00000000-0008-0000-0100-00008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a:extLst>
            <a:ext uri="{FF2B5EF4-FFF2-40B4-BE49-F238E27FC236}">
              <a16:creationId xmlns:a16="http://schemas.microsoft.com/office/drawing/2014/main" id="{00000000-0008-0000-0100-000014000000}"/>
            </a:ext>
          </a:extLst>
        </xdr:cNvPr>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a:extLst>
            <a:ext uri="{FF2B5EF4-FFF2-40B4-BE49-F238E27FC236}">
              <a16:creationId xmlns:a16="http://schemas.microsoft.com/office/drawing/2014/main" id="{00000000-0008-0000-0100-000085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twoCellAnchor editAs="oneCell">
    <xdr:from>
      <xdr:col>1</xdr:col>
      <xdr:colOff>3802380</xdr:colOff>
      <xdr:row>0</xdr:row>
      <xdr:rowOff>68580</xdr:rowOff>
    </xdr:from>
    <xdr:to>
      <xdr:col>3</xdr:col>
      <xdr:colOff>588599</xdr:colOff>
      <xdr:row>3</xdr:row>
      <xdr:rowOff>38100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56760" y="68580"/>
          <a:ext cx="2211659" cy="571500"/>
        </a:xfrm>
        <a:prstGeom prst="rect">
          <a:avLst/>
        </a:prstGeom>
      </xdr:spPr>
    </xdr:pic>
    <xdr:clientData/>
  </xdr:twoCellAnchor>
</xdr:wsDr>
</file>

<file path=xl/theme/theme1.xml><?xml version="1.0" encoding="utf-8"?>
<a:theme xmlns:a="http://schemas.openxmlformats.org/drawingml/2006/main" name="Office-thema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erismevan.nl/visitarnhemnijmegen/doe-me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3399"/>
  </sheetPr>
  <dimension ref="A1:J95"/>
  <sheetViews>
    <sheetView tabSelected="1" view="pageBreakPreview" zoomScaleNormal="100" zoomScaleSheetLayoutView="100" workbookViewId="0">
      <selection activeCell="M16" sqref="M16"/>
    </sheetView>
  </sheetViews>
  <sheetFormatPr baseColWidth="10" defaultColWidth="8.83203125" defaultRowHeight="13" x14ac:dyDescent="0.15"/>
  <cols>
    <col min="1" max="1" width="15.83203125" style="22" customWidth="1"/>
    <col min="2" max="2" width="12" style="3" customWidth="1"/>
    <col min="3" max="3" width="41.83203125" style="4" customWidth="1"/>
    <col min="4" max="4" width="13.6640625" style="3" customWidth="1"/>
    <col min="5" max="5" width="6.6640625" style="2" bestFit="1" customWidth="1"/>
    <col min="6" max="6" width="7.5" style="2" bestFit="1" customWidth="1"/>
    <col min="7" max="7" width="14" style="2" customWidth="1"/>
    <col min="8" max="9" width="13.33203125" style="2" customWidth="1"/>
    <col min="10" max="10" width="49" style="4" customWidth="1"/>
  </cols>
  <sheetData>
    <row r="1" spans="1:10" ht="21" thickBot="1" x14ac:dyDescent="0.25">
      <c r="A1" s="17" t="s">
        <v>0</v>
      </c>
      <c r="I1" s="5"/>
      <c r="J1" s="10"/>
    </row>
    <row r="2" spans="1:10" ht="14" x14ac:dyDescent="0.15">
      <c r="A2" s="78" t="s">
        <v>1</v>
      </c>
      <c r="B2" s="104"/>
      <c r="C2" s="105"/>
      <c r="D2" s="105"/>
      <c r="E2" s="106"/>
      <c r="G2" s="1" t="s">
        <v>2</v>
      </c>
      <c r="I2" s="58"/>
      <c r="J2" s="59"/>
    </row>
    <row r="3" spans="1:10" ht="12.75" customHeight="1" thickBot="1" x14ac:dyDescent="0.2">
      <c r="A3" s="77" t="s">
        <v>3</v>
      </c>
      <c r="B3" s="79"/>
      <c r="C3" s="80"/>
      <c r="D3" s="80"/>
      <c r="E3" s="81"/>
      <c r="F3" s="7"/>
      <c r="H3"/>
      <c r="I3" s="60"/>
      <c r="J3" s="61"/>
    </row>
    <row r="4" spans="1:10" ht="14" x14ac:dyDescent="0.15">
      <c r="A4" s="77" t="s">
        <v>4</v>
      </c>
      <c r="B4" s="107"/>
      <c r="C4" s="108"/>
      <c r="D4" s="108"/>
      <c r="E4" s="109"/>
      <c r="F4" s="7"/>
      <c r="G4" s="6" t="str">
        <f>"Voor ontvangst"&amp;" "&amp;"namens"&amp;" "&amp;B2</f>
        <v xml:space="preserve">Voor ontvangst namens </v>
      </c>
      <c r="H4"/>
      <c r="I4" s="11"/>
      <c r="J4" s="12"/>
    </row>
    <row r="5" spans="1:10" ht="12.75" customHeight="1" x14ac:dyDescent="0.15">
      <c r="A5" s="77" t="s">
        <v>5</v>
      </c>
      <c r="B5" s="79"/>
      <c r="C5" s="80"/>
      <c r="D5" s="80"/>
      <c r="E5" s="81"/>
      <c r="F5" s="7"/>
      <c r="G5" s="13" t="s">
        <v>6</v>
      </c>
      <c r="H5" s="13"/>
      <c r="I5" s="62"/>
      <c r="J5" s="63"/>
    </row>
    <row r="6" spans="1:10" ht="15" thickBot="1" x14ac:dyDescent="0.2">
      <c r="A6" s="110" t="s">
        <v>7</v>
      </c>
      <c r="B6" s="111"/>
      <c r="C6" s="111"/>
      <c r="D6" s="111"/>
      <c r="E6" s="112"/>
      <c r="F6" s="7"/>
      <c r="G6" s="6"/>
      <c r="H6" s="22"/>
      <c r="I6" s="64"/>
      <c r="J6" s="65"/>
    </row>
    <row r="7" spans="1:10" ht="15" thickBot="1" x14ac:dyDescent="0.2">
      <c r="A7" s="42" t="s">
        <v>8</v>
      </c>
      <c r="B7" s="79"/>
      <c r="C7" s="80"/>
      <c r="D7" s="80"/>
      <c r="E7" s="81"/>
      <c r="F7" s="7"/>
      <c r="G7" s="22"/>
      <c r="H7" s="22"/>
      <c r="I7" s="22"/>
      <c r="J7" s="13" t="s">
        <v>9</v>
      </c>
    </row>
    <row r="8" spans="1:10" ht="15" thickBot="1" x14ac:dyDescent="0.2">
      <c r="A8" s="42" t="s">
        <v>10</v>
      </c>
      <c r="B8" s="79"/>
      <c r="C8" s="80"/>
      <c r="D8" s="80"/>
      <c r="E8" s="81"/>
      <c r="F8" s="7"/>
      <c r="G8" s="66"/>
      <c r="H8" s="22" t="s">
        <v>93</v>
      </c>
      <c r="I8" s="22"/>
      <c r="J8" s="22"/>
    </row>
    <row r="9" spans="1:10" ht="15" thickBot="1" x14ac:dyDescent="0.2">
      <c r="A9" s="42" t="s">
        <v>11</v>
      </c>
      <c r="B9" s="79"/>
      <c r="C9" s="80"/>
      <c r="D9" s="80"/>
      <c r="E9" s="81"/>
      <c r="F9" s="7"/>
      <c r="G9" s="66"/>
      <c r="H9" s="50" t="s">
        <v>55</v>
      </c>
      <c r="I9" s="22"/>
      <c r="J9" s="22"/>
    </row>
    <row r="10" spans="1:10" ht="14" x14ac:dyDescent="0.15">
      <c r="A10" s="110" t="s">
        <v>12</v>
      </c>
      <c r="B10" s="111"/>
      <c r="C10" s="111"/>
      <c r="D10" s="111"/>
      <c r="E10" s="112"/>
      <c r="F10" s="7"/>
      <c r="G10" s="51" t="s">
        <v>13</v>
      </c>
      <c r="H10" s="52"/>
      <c r="I10" s="52"/>
      <c r="J10" s="53"/>
    </row>
    <row r="11" spans="1:10" ht="14" x14ac:dyDescent="0.15">
      <c r="A11" s="42" t="s">
        <v>8</v>
      </c>
      <c r="B11" s="79"/>
      <c r="C11" s="80"/>
      <c r="D11" s="80"/>
      <c r="E11" s="81"/>
      <c r="G11" s="54"/>
      <c r="H11" s="55"/>
      <c r="I11" s="55"/>
      <c r="J11" s="55"/>
    </row>
    <row r="12" spans="1:10" ht="14" x14ac:dyDescent="0.15">
      <c r="A12" s="42" t="s">
        <v>10</v>
      </c>
      <c r="B12" s="79"/>
      <c r="C12" s="80"/>
      <c r="D12" s="80"/>
      <c r="E12" s="81"/>
    </row>
    <row r="13" spans="1:10" ht="15" thickBot="1" x14ac:dyDescent="0.2">
      <c r="A13" s="43" t="s">
        <v>11</v>
      </c>
      <c r="B13" s="82"/>
      <c r="C13" s="83"/>
      <c r="D13" s="83"/>
      <c r="E13" s="84"/>
      <c r="G13" s="50" t="s">
        <v>14</v>
      </c>
    </row>
    <row r="15" spans="1:10" ht="42" customHeight="1" x14ac:dyDescent="0.15">
      <c r="A15" s="94" t="s">
        <v>54</v>
      </c>
      <c r="B15" s="94"/>
      <c r="C15" s="94"/>
      <c r="D15" s="94"/>
      <c r="E15" s="94"/>
      <c r="F15" s="94"/>
      <c r="G15" s="23"/>
      <c r="H15" s="23"/>
      <c r="I15" s="45"/>
      <c r="J15" s="24"/>
    </row>
    <row r="16" spans="1:10" ht="16.5" customHeight="1" x14ac:dyDescent="0.15">
      <c r="A16" s="25"/>
      <c r="B16" s="25"/>
      <c r="C16" s="25"/>
      <c r="D16" s="25"/>
    </row>
    <row r="17" spans="1:10" s="22" customFormat="1" ht="24.75" customHeight="1" x14ac:dyDescent="0.15">
      <c r="A17" s="33" t="s">
        <v>15</v>
      </c>
      <c r="B17" s="33" t="s">
        <v>16</v>
      </c>
      <c r="C17" s="33" t="s">
        <v>17</v>
      </c>
      <c r="D17" s="34" t="s">
        <v>18</v>
      </c>
      <c r="E17" s="33" t="s">
        <v>19</v>
      </c>
      <c r="F17" s="33" t="s">
        <v>20</v>
      </c>
      <c r="G17" s="33" t="s">
        <v>21</v>
      </c>
      <c r="H17" s="33" t="s">
        <v>22</v>
      </c>
      <c r="I17" s="33" t="s">
        <v>23</v>
      </c>
      <c r="J17" s="33" t="s">
        <v>24</v>
      </c>
    </row>
    <row r="18" spans="1:10" ht="15.75" customHeight="1" x14ac:dyDescent="0.15">
      <c r="A18" s="41"/>
      <c r="B18" s="26"/>
      <c r="C18" s="26"/>
      <c r="D18" s="27"/>
      <c r="E18" s="26"/>
      <c r="F18" s="26"/>
      <c r="G18" s="26"/>
      <c r="H18" s="26"/>
      <c r="I18" s="26"/>
      <c r="J18" s="28"/>
    </row>
    <row r="19" spans="1:10" s="22" customFormat="1" ht="18" x14ac:dyDescent="0.2">
      <c r="A19" s="95" t="s">
        <v>26</v>
      </c>
      <c r="B19" s="96"/>
      <c r="C19" s="96"/>
      <c r="D19" s="96"/>
      <c r="E19" s="96"/>
      <c r="F19" s="96"/>
      <c r="G19" s="96"/>
      <c r="H19" s="96"/>
      <c r="I19" s="96"/>
      <c r="J19" s="97"/>
    </row>
    <row r="20" spans="1:10" x14ac:dyDescent="0.15">
      <c r="A20" s="40"/>
      <c r="B20" s="32">
        <v>100047</v>
      </c>
      <c r="C20" s="21" t="s">
        <v>91</v>
      </c>
      <c r="D20" s="44">
        <v>1.5</v>
      </c>
      <c r="E20" s="67">
        <v>0.21</v>
      </c>
      <c r="F20" s="67">
        <v>0.4</v>
      </c>
      <c r="G20" s="68">
        <f>(D20*(1-F20)/(1+E20)*1)</f>
        <v>0.74380165289256195</v>
      </c>
      <c r="H20" s="68">
        <f>(D20*(1-F20)/(1+E20)*E20)</f>
        <v>0.15619834710743799</v>
      </c>
      <c r="I20" s="68">
        <f>A20*G20</f>
        <v>0</v>
      </c>
      <c r="J20" s="56" t="s">
        <v>105</v>
      </c>
    </row>
    <row r="21" spans="1:10" x14ac:dyDescent="0.15">
      <c r="A21" s="40"/>
      <c r="B21" s="32">
        <v>100051</v>
      </c>
      <c r="C21" s="21" t="s">
        <v>95</v>
      </c>
      <c r="D21" s="44">
        <v>1.5</v>
      </c>
      <c r="E21" s="67">
        <v>0.21</v>
      </c>
      <c r="F21" s="67">
        <v>0.4</v>
      </c>
      <c r="G21" s="68">
        <f t="shared" ref="G21" si="0">(D21*(1-F21)/(1+E21)*1)</f>
        <v>0.74380165289256195</v>
      </c>
      <c r="H21" s="68">
        <f t="shared" ref="H21" si="1">(D21*(1-F21)/(1+E21)*E21)</f>
        <v>0.15619834710743799</v>
      </c>
      <c r="I21" s="68">
        <f t="shared" ref="I21" si="2">A21*G21</f>
        <v>0</v>
      </c>
      <c r="J21" s="56" t="s">
        <v>105</v>
      </c>
    </row>
    <row r="22" spans="1:10" x14ac:dyDescent="0.15">
      <c r="A22" s="40"/>
      <c r="B22" s="32">
        <v>100048</v>
      </c>
      <c r="C22" s="21" t="s">
        <v>96</v>
      </c>
      <c r="D22" s="44">
        <v>1.5</v>
      </c>
      <c r="E22" s="67">
        <v>0.21</v>
      </c>
      <c r="F22" s="67">
        <v>0.4</v>
      </c>
      <c r="G22" s="68">
        <f>(D22*(1-F22)/(1+E22)*1)</f>
        <v>0.74380165289256195</v>
      </c>
      <c r="H22" s="68">
        <f>(D22*(1-F22)/(1+E22)*E22)</f>
        <v>0.15619834710743799</v>
      </c>
      <c r="I22" s="68">
        <f>A22*G22</f>
        <v>0</v>
      </c>
      <c r="J22" s="56" t="s">
        <v>105</v>
      </c>
    </row>
    <row r="23" spans="1:10" x14ac:dyDescent="0.15">
      <c r="A23" s="40"/>
      <c r="B23" s="32">
        <v>100049</v>
      </c>
      <c r="C23" s="21" t="s">
        <v>92</v>
      </c>
      <c r="D23" s="44">
        <v>1.5</v>
      </c>
      <c r="E23" s="67">
        <v>0.21</v>
      </c>
      <c r="F23" s="67">
        <v>0.4</v>
      </c>
      <c r="G23" s="68">
        <f t="shared" ref="G23" si="3">(D23*(1-F23)/(1+E23)*1)</f>
        <v>0.74380165289256195</v>
      </c>
      <c r="H23" s="68">
        <f t="shared" ref="H23" si="4">(D23*(1-F23)/(1+E23)*E23)</f>
        <v>0.15619834710743799</v>
      </c>
      <c r="I23" s="68">
        <f t="shared" ref="I23" si="5">A23*G23</f>
        <v>0</v>
      </c>
      <c r="J23" s="56" t="s">
        <v>105</v>
      </c>
    </row>
    <row r="24" spans="1:10" x14ac:dyDescent="0.15">
      <c r="A24" s="40"/>
      <c r="B24" s="32">
        <v>100052</v>
      </c>
      <c r="C24" s="21" t="s">
        <v>98</v>
      </c>
      <c r="D24" s="44">
        <v>1.5</v>
      </c>
      <c r="E24" s="67">
        <v>0.21</v>
      </c>
      <c r="F24" s="67">
        <v>0.4</v>
      </c>
      <c r="G24" s="68">
        <f t="shared" ref="G24" si="6">(D24*(1-F24)/(1+E24)*1)</f>
        <v>0.74380165289256195</v>
      </c>
      <c r="H24" s="68">
        <f t="shared" ref="H24" si="7">(D24*(1-F24)/(1+E24)*E24)</f>
        <v>0.15619834710743799</v>
      </c>
      <c r="I24" s="68">
        <f t="shared" ref="I24" si="8">A24*G24</f>
        <v>0</v>
      </c>
      <c r="J24" s="56" t="s">
        <v>105</v>
      </c>
    </row>
    <row r="25" spans="1:10" x14ac:dyDescent="0.15">
      <c r="A25" s="40"/>
      <c r="B25" s="20">
        <v>100050</v>
      </c>
      <c r="C25" s="21" t="s">
        <v>97</v>
      </c>
      <c r="D25" s="44">
        <v>1.5</v>
      </c>
      <c r="E25" s="67">
        <v>0.21</v>
      </c>
      <c r="F25" s="67">
        <v>0.4</v>
      </c>
      <c r="G25" s="68">
        <f>(D25*(1-F25)/(1+E25)*1)</f>
        <v>0.74380165289256195</v>
      </c>
      <c r="H25" s="68">
        <f>(D25*(1-F25)/(1+E25)*E25)</f>
        <v>0.15619834710743799</v>
      </c>
      <c r="I25" s="68">
        <f>A25*G25</f>
        <v>0</v>
      </c>
      <c r="J25" s="56" t="s">
        <v>105</v>
      </c>
    </row>
    <row r="26" spans="1:10" s="22" customFormat="1" ht="14" x14ac:dyDescent="0.15">
      <c r="A26" s="35">
        <f>SUM(A20:A25)</f>
        <v>0</v>
      </c>
      <c r="B26" s="35"/>
      <c r="C26" s="35" t="s">
        <v>25</v>
      </c>
      <c r="D26" s="36"/>
      <c r="E26" s="35"/>
      <c r="F26" s="35"/>
      <c r="G26" s="35"/>
      <c r="H26" s="35"/>
      <c r="I26" s="37">
        <f>SUM(I20:I25)</f>
        <v>0</v>
      </c>
      <c r="J26" s="35"/>
    </row>
    <row r="27" spans="1:10" s="22" customFormat="1" ht="18" x14ac:dyDescent="0.2">
      <c r="A27" s="95" t="s">
        <v>27</v>
      </c>
      <c r="B27" s="96"/>
      <c r="C27" s="96"/>
      <c r="D27" s="96"/>
      <c r="E27" s="96"/>
      <c r="F27" s="96"/>
      <c r="G27" s="96"/>
      <c r="H27" s="96"/>
      <c r="I27" s="96"/>
      <c r="J27" s="97"/>
    </row>
    <row r="28" spans="1:10" x14ac:dyDescent="0.15">
      <c r="A28" s="40"/>
      <c r="B28" s="32">
        <v>120001</v>
      </c>
      <c r="C28" s="21" t="s">
        <v>52</v>
      </c>
      <c r="D28" s="44">
        <v>2.5</v>
      </c>
      <c r="E28" s="67">
        <v>0.21</v>
      </c>
      <c r="F28" s="67">
        <v>0.4</v>
      </c>
      <c r="G28" s="68">
        <f>(D28*(1-F28)/(1+E28)*1)</f>
        <v>1.2396694214876034</v>
      </c>
      <c r="H28" s="68">
        <f>(D28*(1-F28)/(1+E28)*E28)</f>
        <v>0.26033057851239672</v>
      </c>
      <c r="I28" s="68">
        <f>A28*G28</f>
        <v>0</v>
      </c>
      <c r="J28" s="56"/>
    </row>
    <row r="29" spans="1:10" x14ac:dyDescent="0.15">
      <c r="A29" s="40"/>
      <c r="B29" s="32">
        <v>120010</v>
      </c>
      <c r="C29" s="21" t="s">
        <v>51</v>
      </c>
      <c r="D29" s="44">
        <v>2.5</v>
      </c>
      <c r="E29" s="67">
        <v>0.21</v>
      </c>
      <c r="F29" s="67">
        <v>0.4</v>
      </c>
      <c r="G29" s="68">
        <f>(D29*(1-F29)/(1+E29)*1)</f>
        <v>1.2396694214876034</v>
      </c>
      <c r="H29" s="68">
        <f>(D29*(1-F29)/(1+E29)*E29)</f>
        <v>0.26033057851239672</v>
      </c>
      <c r="I29" s="68">
        <f>A29*G29</f>
        <v>0</v>
      </c>
      <c r="J29" s="56"/>
    </row>
    <row r="30" spans="1:10" x14ac:dyDescent="0.15">
      <c r="A30" s="40"/>
      <c r="B30" s="32">
        <v>120149</v>
      </c>
      <c r="C30" s="21" t="s">
        <v>56</v>
      </c>
      <c r="D30" s="44">
        <v>2.5</v>
      </c>
      <c r="E30" s="67">
        <v>0.21</v>
      </c>
      <c r="F30" s="67">
        <v>0.4</v>
      </c>
      <c r="G30" s="68">
        <f t="shared" ref="G30:G33" si="9">(D30*(1-F30)/(1+E30)*1)</f>
        <v>1.2396694214876034</v>
      </c>
      <c r="H30" s="68">
        <f t="shared" ref="H30:H33" si="10">(D30*(1-F30)/(1+E30)*E30)</f>
        <v>0.26033057851239672</v>
      </c>
      <c r="I30" s="68">
        <f t="shared" ref="I30:I33" si="11">A30*G30</f>
        <v>0</v>
      </c>
      <c r="J30" s="56"/>
    </row>
    <row r="31" spans="1:10" x14ac:dyDescent="0.15">
      <c r="A31" s="40"/>
      <c r="B31" s="32">
        <v>120150</v>
      </c>
      <c r="C31" s="21" t="s">
        <v>57</v>
      </c>
      <c r="D31" s="44">
        <v>2.5</v>
      </c>
      <c r="E31" s="67">
        <v>0.21</v>
      </c>
      <c r="F31" s="67">
        <v>0.4</v>
      </c>
      <c r="G31" s="68">
        <f t="shared" si="9"/>
        <v>1.2396694214876034</v>
      </c>
      <c r="H31" s="68">
        <f t="shared" si="10"/>
        <v>0.26033057851239672</v>
      </c>
      <c r="I31" s="68">
        <f t="shared" si="11"/>
        <v>0</v>
      </c>
      <c r="J31" s="56"/>
    </row>
    <row r="32" spans="1:10" x14ac:dyDescent="0.15">
      <c r="A32" s="40"/>
      <c r="B32" s="32">
        <v>120151</v>
      </c>
      <c r="C32" s="21" t="s">
        <v>58</v>
      </c>
      <c r="D32" s="44">
        <v>2.5</v>
      </c>
      <c r="E32" s="67">
        <v>0.21</v>
      </c>
      <c r="F32" s="67">
        <v>0.4</v>
      </c>
      <c r="G32" s="68">
        <f t="shared" si="9"/>
        <v>1.2396694214876034</v>
      </c>
      <c r="H32" s="68">
        <f t="shared" si="10"/>
        <v>0.26033057851239672</v>
      </c>
      <c r="I32" s="68">
        <f t="shared" si="11"/>
        <v>0</v>
      </c>
      <c r="J32" s="56"/>
    </row>
    <row r="33" spans="1:10" x14ac:dyDescent="0.15">
      <c r="A33" s="40"/>
      <c r="B33" s="32">
        <v>120152</v>
      </c>
      <c r="C33" s="21" t="s">
        <v>59</v>
      </c>
      <c r="D33" s="44">
        <v>2.5</v>
      </c>
      <c r="E33" s="67">
        <v>0.21</v>
      </c>
      <c r="F33" s="67">
        <v>0.4</v>
      </c>
      <c r="G33" s="68">
        <f t="shared" si="9"/>
        <v>1.2396694214876034</v>
      </c>
      <c r="H33" s="68">
        <f t="shared" si="10"/>
        <v>0.26033057851239672</v>
      </c>
      <c r="I33" s="68">
        <f t="shared" si="11"/>
        <v>0</v>
      </c>
      <c r="J33" s="56"/>
    </row>
    <row r="34" spans="1:10" s="22" customFormat="1" ht="14" x14ac:dyDescent="0.15">
      <c r="A34" s="35">
        <f>SUM(A28:A33)</f>
        <v>0</v>
      </c>
      <c r="B34" s="35"/>
      <c r="C34" s="35" t="s">
        <v>25</v>
      </c>
      <c r="D34" s="36"/>
      <c r="E34" s="35"/>
      <c r="F34" s="35"/>
      <c r="G34" s="35"/>
      <c r="H34" s="35"/>
      <c r="I34" s="37">
        <f>SUM(I28:I29)</f>
        <v>0</v>
      </c>
      <c r="J34" s="35"/>
    </row>
    <row r="37" spans="1:10" s="22" customFormat="1" ht="17.5" customHeight="1" x14ac:dyDescent="0.2">
      <c r="A37" s="95" t="s">
        <v>28</v>
      </c>
      <c r="B37" s="96"/>
      <c r="C37" s="96"/>
      <c r="D37" s="96"/>
      <c r="E37" s="96"/>
      <c r="F37" s="96"/>
      <c r="G37" s="96"/>
      <c r="H37" s="96"/>
      <c r="I37" s="96"/>
      <c r="J37" s="97"/>
    </row>
    <row r="38" spans="1:10" x14ac:dyDescent="0.15">
      <c r="A38" s="40"/>
      <c r="B38" s="70">
        <v>100040</v>
      </c>
      <c r="C38" s="21" t="s">
        <v>29</v>
      </c>
      <c r="D38" s="69">
        <v>8</v>
      </c>
      <c r="E38" s="67">
        <v>0.21</v>
      </c>
      <c r="F38" s="67">
        <v>0.4</v>
      </c>
      <c r="G38" s="68">
        <f t="shared" ref="G38:G72" si="12">(D38*(1-F38)/(1+E38)*1)</f>
        <v>3.9669421487603307</v>
      </c>
      <c r="H38" s="68">
        <f t="shared" ref="H38:H72" si="13">(D38*(1-F38)/(1+E38)*E38)</f>
        <v>0.83305785123966947</v>
      </c>
      <c r="I38" s="68">
        <f t="shared" ref="I38:I62" si="14">A38*G38</f>
        <v>0</v>
      </c>
      <c r="J38" s="56"/>
    </row>
    <row r="39" spans="1:10" x14ac:dyDescent="0.15">
      <c r="A39" s="40"/>
      <c r="B39" s="70">
        <v>130112</v>
      </c>
      <c r="C39" s="21" t="s">
        <v>99</v>
      </c>
      <c r="D39" s="69">
        <v>3</v>
      </c>
      <c r="E39" s="67">
        <v>0.21</v>
      </c>
      <c r="F39" s="67">
        <v>0.4</v>
      </c>
      <c r="G39" s="68">
        <f t="shared" ref="G39:G40" si="15">(D39*(1-F39)/(1+E39)*1)</f>
        <v>1.4876033057851239</v>
      </c>
      <c r="H39" s="68">
        <f t="shared" ref="H39:H40" si="16">(D39*(1-F39)/(1+E39)*E39)</f>
        <v>0.31239669421487598</v>
      </c>
      <c r="I39" s="68">
        <f t="shared" ref="I39:I41" si="17">A39*G39</f>
        <v>0</v>
      </c>
      <c r="J39" s="56"/>
    </row>
    <row r="40" spans="1:10" x14ac:dyDescent="0.15">
      <c r="A40" s="40"/>
      <c r="B40" s="70">
        <v>130111</v>
      </c>
      <c r="C40" s="21" t="s">
        <v>100</v>
      </c>
      <c r="D40" s="69">
        <v>3</v>
      </c>
      <c r="E40" s="67">
        <v>0.21</v>
      </c>
      <c r="F40" s="67">
        <v>0.4</v>
      </c>
      <c r="G40" s="68">
        <f t="shared" si="15"/>
        <v>1.4876033057851239</v>
      </c>
      <c r="H40" s="68">
        <f t="shared" si="16"/>
        <v>0.31239669421487598</v>
      </c>
      <c r="I40" s="68">
        <f t="shared" si="17"/>
        <v>0</v>
      </c>
      <c r="J40" s="56"/>
    </row>
    <row r="41" spans="1:10" x14ac:dyDescent="0.15">
      <c r="A41" s="40"/>
      <c r="B41" s="70">
        <v>130113</v>
      </c>
      <c r="C41" s="21" t="s">
        <v>101</v>
      </c>
      <c r="D41" s="69">
        <v>3</v>
      </c>
      <c r="E41" s="67">
        <v>0.21</v>
      </c>
      <c r="F41" s="67">
        <v>0.4</v>
      </c>
      <c r="G41" s="68">
        <f>(D41*(1-F41)/(1+E41)*1)</f>
        <v>1.4876033057851239</v>
      </c>
      <c r="H41" s="68">
        <f>(D41*(1-F41)/(1+E41)*E41)</f>
        <v>0.31239669421487598</v>
      </c>
      <c r="I41" s="68">
        <f t="shared" si="17"/>
        <v>0</v>
      </c>
      <c r="J41" s="56"/>
    </row>
    <row r="42" spans="1:10" x14ac:dyDescent="0.15">
      <c r="A42" s="40"/>
      <c r="B42" s="70"/>
      <c r="C42" s="21"/>
      <c r="D42" s="69"/>
      <c r="E42" s="67"/>
      <c r="F42" s="67"/>
      <c r="G42" s="68"/>
      <c r="H42" s="68"/>
      <c r="I42" s="68"/>
      <c r="J42" s="56"/>
    </row>
    <row r="43" spans="1:10" x14ac:dyDescent="0.15">
      <c r="A43" s="40"/>
      <c r="B43" s="70">
        <v>130114</v>
      </c>
      <c r="C43" s="20" t="s">
        <v>60</v>
      </c>
      <c r="D43" s="76">
        <v>1</v>
      </c>
      <c r="E43" s="67">
        <v>0.21</v>
      </c>
      <c r="F43" s="67">
        <v>0.4</v>
      </c>
      <c r="G43" s="68">
        <f>(D43*(1-F43)/(1+E43)*1)</f>
        <v>0.49586776859504134</v>
      </c>
      <c r="H43" s="68">
        <f>(D43*(1-F43)/(1+E43)*E43)</f>
        <v>0.10413223140495868</v>
      </c>
      <c r="I43" s="68">
        <f t="shared" si="14"/>
        <v>0</v>
      </c>
      <c r="J43" s="56"/>
    </row>
    <row r="44" spans="1:10" x14ac:dyDescent="0.15">
      <c r="A44" s="40"/>
      <c r="B44" s="70">
        <v>130134</v>
      </c>
      <c r="C44" s="20" t="s">
        <v>70</v>
      </c>
      <c r="D44" s="76">
        <v>1</v>
      </c>
      <c r="E44" s="67">
        <v>0.21</v>
      </c>
      <c r="F44" s="67">
        <v>0.4</v>
      </c>
      <c r="G44" s="68">
        <f t="shared" ref="G44:G62" si="18">(D44*(1-F44)/(1+E44)*1)</f>
        <v>0.49586776859504134</v>
      </c>
      <c r="H44" s="68">
        <f t="shared" ref="H44:H62" si="19">(D44*(1-F44)/(1+E44)*E44)</f>
        <v>0.10413223140495868</v>
      </c>
      <c r="I44" s="68">
        <f t="shared" si="14"/>
        <v>0</v>
      </c>
      <c r="J44" s="56"/>
    </row>
    <row r="45" spans="1:10" x14ac:dyDescent="0.15">
      <c r="A45" s="40"/>
      <c r="B45" s="70">
        <v>130124</v>
      </c>
      <c r="C45" s="20" t="s">
        <v>71</v>
      </c>
      <c r="D45" s="76">
        <v>1</v>
      </c>
      <c r="E45" s="67">
        <v>0.21</v>
      </c>
      <c r="F45" s="67">
        <v>0.4</v>
      </c>
      <c r="G45" s="68">
        <f t="shared" si="18"/>
        <v>0.49586776859504134</v>
      </c>
      <c r="H45" s="68">
        <f t="shared" si="19"/>
        <v>0.10413223140495868</v>
      </c>
      <c r="I45" s="68">
        <f t="shared" si="14"/>
        <v>0</v>
      </c>
      <c r="J45" s="56"/>
    </row>
    <row r="46" spans="1:10" x14ac:dyDescent="0.15">
      <c r="A46" s="40"/>
      <c r="B46" s="70">
        <v>130115</v>
      </c>
      <c r="C46" s="20" t="s">
        <v>61</v>
      </c>
      <c r="D46" s="76">
        <v>1</v>
      </c>
      <c r="E46" s="67">
        <v>0.21</v>
      </c>
      <c r="F46" s="67">
        <v>0.4</v>
      </c>
      <c r="G46" s="68">
        <f t="shared" si="18"/>
        <v>0.49586776859504134</v>
      </c>
      <c r="H46" s="68">
        <f t="shared" si="19"/>
        <v>0.10413223140495868</v>
      </c>
      <c r="I46" s="68">
        <f t="shared" si="14"/>
        <v>0</v>
      </c>
      <c r="J46" s="56"/>
    </row>
    <row r="47" spans="1:10" x14ac:dyDescent="0.15">
      <c r="A47" s="40"/>
      <c r="B47" s="70">
        <v>130135</v>
      </c>
      <c r="C47" s="20" t="s">
        <v>72</v>
      </c>
      <c r="D47" s="76">
        <v>1</v>
      </c>
      <c r="E47" s="67">
        <v>0.21</v>
      </c>
      <c r="F47" s="67">
        <v>0.4</v>
      </c>
      <c r="G47" s="68">
        <f t="shared" si="18"/>
        <v>0.49586776859504134</v>
      </c>
      <c r="H47" s="68">
        <f t="shared" si="19"/>
        <v>0.10413223140495868</v>
      </c>
      <c r="I47" s="68">
        <f t="shared" si="14"/>
        <v>0</v>
      </c>
      <c r="J47" s="56"/>
    </row>
    <row r="48" spans="1:10" x14ac:dyDescent="0.15">
      <c r="A48" s="40"/>
      <c r="B48" s="70">
        <v>130125</v>
      </c>
      <c r="C48" s="20" t="s">
        <v>73</v>
      </c>
      <c r="D48" s="76">
        <v>1</v>
      </c>
      <c r="E48" s="67">
        <v>0.21</v>
      </c>
      <c r="F48" s="67">
        <v>0.4</v>
      </c>
      <c r="G48" s="68">
        <f t="shared" si="18"/>
        <v>0.49586776859504134</v>
      </c>
      <c r="H48" s="68">
        <f t="shared" si="19"/>
        <v>0.10413223140495868</v>
      </c>
      <c r="I48" s="68">
        <f t="shared" si="14"/>
        <v>0</v>
      </c>
      <c r="J48" s="56"/>
    </row>
    <row r="49" spans="1:10" x14ac:dyDescent="0.15">
      <c r="A49" s="40"/>
      <c r="B49" s="70">
        <v>130116</v>
      </c>
      <c r="C49" s="20" t="s">
        <v>62</v>
      </c>
      <c r="D49" s="76">
        <v>1</v>
      </c>
      <c r="E49" s="67">
        <v>0.21</v>
      </c>
      <c r="F49" s="67">
        <v>0.4</v>
      </c>
      <c r="G49" s="68">
        <f t="shared" si="18"/>
        <v>0.49586776859504134</v>
      </c>
      <c r="H49" s="68">
        <f t="shared" si="19"/>
        <v>0.10413223140495868</v>
      </c>
      <c r="I49" s="68">
        <f t="shared" si="14"/>
        <v>0</v>
      </c>
      <c r="J49" s="56"/>
    </row>
    <row r="50" spans="1:10" x14ac:dyDescent="0.15">
      <c r="A50" s="40"/>
      <c r="B50" s="70">
        <v>130136</v>
      </c>
      <c r="C50" s="20" t="s">
        <v>74</v>
      </c>
      <c r="D50" s="76">
        <v>1</v>
      </c>
      <c r="E50" s="67">
        <v>0.21</v>
      </c>
      <c r="F50" s="67">
        <v>0.4</v>
      </c>
      <c r="G50" s="68">
        <f t="shared" si="18"/>
        <v>0.49586776859504134</v>
      </c>
      <c r="H50" s="68">
        <f t="shared" si="19"/>
        <v>0.10413223140495868</v>
      </c>
      <c r="I50" s="68">
        <f t="shared" si="14"/>
        <v>0</v>
      </c>
      <c r="J50" s="56"/>
    </row>
    <row r="51" spans="1:10" x14ac:dyDescent="0.15">
      <c r="A51" s="40"/>
      <c r="B51" s="70">
        <v>130126</v>
      </c>
      <c r="C51" s="20" t="s">
        <v>75</v>
      </c>
      <c r="D51" s="76">
        <v>1</v>
      </c>
      <c r="E51" s="67">
        <v>0.21</v>
      </c>
      <c r="F51" s="67">
        <v>0.4</v>
      </c>
      <c r="G51" s="68">
        <f t="shared" si="18"/>
        <v>0.49586776859504134</v>
      </c>
      <c r="H51" s="68">
        <f t="shared" si="19"/>
        <v>0.10413223140495868</v>
      </c>
      <c r="I51" s="68">
        <f t="shared" si="14"/>
        <v>0</v>
      </c>
      <c r="J51" s="56"/>
    </row>
    <row r="52" spans="1:10" x14ac:dyDescent="0.15">
      <c r="A52" s="40"/>
      <c r="B52" s="70">
        <v>130121</v>
      </c>
      <c r="C52" s="20" t="s">
        <v>63</v>
      </c>
      <c r="D52" s="76">
        <v>1</v>
      </c>
      <c r="E52" s="67">
        <v>0.21</v>
      </c>
      <c r="F52" s="67">
        <v>0.4</v>
      </c>
      <c r="G52" s="68">
        <f t="shared" si="18"/>
        <v>0.49586776859504134</v>
      </c>
      <c r="H52" s="68">
        <f t="shared" si="19"/>
        <v>0.10413223140495868</v>
      </c>
      <c r="I52" s="68">
        <f t="shared" si="14"/>
        <v>0</v>
      </c>
      <c r="J52" s="56"/>
    </row>
    <row r="53" spans="1:10" x14ac:dyDescent="0.15">
      <c r="A53" s="40"/>
      <c r="B53" s="70">
        <v>130141</v>
      </c>
      <c r="C53" s="20" t="s">
        <v>76</v>
      </c>
      <c r="D53" s="76">
        <v>1</v>
      </c>
      <c r="E53" s="67">
        <v>0.21</v>
      </c>
      <c r="F53" s="67">
        <v>0.4</v>
      </c>
      <c r="G53" s="68">
        <f t="shared" si="18"/>
        <v>0.49586776859504134</v>
      </c>
      <c r="H53" s="68">
        <f t="shared" si="19"/>
        <v>0.10413223140495868</v>
      </c>
      <c r="I53" s="68">
        <f t="shared" si="14"/>
        <v>0</v>
      </c>
      <c r="J53" s="56"/>
    </row>
    <row r="54" spans="1:10" x14ac:dyDescent="0.15">
      <c r="A54" s="40"/>
      <c r="B54" s="70">
        <v>130131</v>
      </c>
      <c r="C54" s="20" t="s">
        <v>77</v>
      </c>
      <c r="D54" s="76">
        <v>1</v>
      </c>
      <c r="E54" s="67">
        <v>0.21</v>
      </c>
      <c r="F54" s="67">
        <v>0.4</v>
      </c>
      <c r="G54" s="68">
        <f t="shared" si="18"/>
        <v>0.49586776859504134</v>
      </c>
      <c r="H54" s="68">
        <f t="shared" si="19"/>
        <v>0.10413223140495868</v>
      </c>
      <c r="I54" s="68">
        <f t="shared" si="14"/>
        <v>0</v>
      </c>
      <c r="J54" s="56"/>
    </row>
    <row r="55" spans="1:10" x14ac:dyDescent="0.15">
      <c r="A55" s="40"/>
      <c r="B55" s="70">
        <v>130123</v>
      </c>
      <c r="C55" s="21" t="s">
        <v>64</v>
      </c>
      <c r="D55" s="76">
        <v>1</v>
      </c>
      <c r="E55" s="67">
        <v>0.21</v>
      </c>
      <c r="F55" s="67">
        <v>0.4</v>
      </c>
      <c r="G55" s="68">
        <f t="shared" si="18"/>
        <v>0.49586776859504134</v>
      </c>
      <c r="H55" s="68">
        <f t="shared" si="19"/>
        <v>0.10413223140495868</v>
      </c>
      <c r="I55" s="68">
        <f t="shared" si="14"/>
        <v>0</v>
      </c>
      <c r="J55" s="56"/>
    </row>
    <row r="56" spans="1:10" x14ac:dyDescent="0.15">
      <c r="A56" s="40"/>
      <c r="B56" s="70">
        <v>130143</v>
      </c>
      <c r="C56" s="21" t="s">
        <v>78</v>
      </c>
      <c r="D56" s="76">
        <v>1</v>
      </c>
      <c r="E56" s="67">
        <v>0.21</v>
      </c>
      <c r="F56" s="67">
        <v>0.4</v>
      </c>
      <c r="G56" s="68">
        <f t="shared" si="18"/>
        <v>0.49586776859504134</v>
      </c>
      <c r="H56" s="68">
        <f t="shared" si="19"/>
        <v>0.10413223140495868</v>
      </c>
      <c r="I56" s="68">
        <f t="shared" si="14"/>
        <v>0</v>
      </c>
      <c r="J56" s="56"/>
    </row>
    <row r="57" spans="1:10" x14ac:dyDescent="0.15">
      <c r="A57" s="40"/>
      <c r="B57" s="70">
        <v>130133</v>
      </c>
      <c r="C57" s="21" t="s">
        <v>79</v>
      </c>
      <c r="D57" s="76">
        <v>1</v>
      </c>
      <c r="E57" s="67">
        <v>0.21</v>
      </c>
      <c r="F57" s="67">
        <v>0.4</v>
      </c>
      <c r="G57" s="68">
        <f t="shared" si="18"/>
        <v>0.49586776859504134</v>
      </c>
      <c r="H57" s="68">
        <f t="shared" si="19"/>
        <v>0.10413223140495868</v>
      </c>
      <c r="I57" s="68">
        <f t="shared" si="14"/>
        <v>0</v>
      </c>
      <c r="J57" s="56"/>
    </row>
    <row r="58" spans="1:10" x14ac:dyDescent="0.15">
      <c r="A58" s="40"/>
      <c r="B58" s="70">
        <v>130117</v>
      </c>
      <c r="C58" s="21" t="s">
        <v>65</v>
      </c>
      <c r="D58" s="76">
        <v>1</v>
      </c>
      <c r="E58" s="67">
        <v>0.21</v>
      </c>
      <c r="F58" s="67">
        <v>0.4</v>
      </c>
      <c r="G58" s="68">
        <f t="shared" si="18"/>
        <v>0.49586776859504134</v>
      </c>
      <c r="H58" s="68">
        <f t="shared" si="19"/>
        <v>0.10413223140495868</v>
      </c>
      <c r="I58" s="68">
        <f t="shared" si="14"/>
        <v>0</v>
      </c>
      <c r="J58" s="56"/>
    </row>
    <row r="59" spans="1:10" x14ac:dyDescent="0.15">
      <c r="A59" s="40"/>
      <c r="B59" s="70">
        <v>130137</v>
      </c>
      <c r="C59" s="21" t="s">
        <v>80</v>
      </c>
      <c r="D59" s="76">
        <v>1</v>
      </c>
      <c r="E59" s="67">
        <v>0.21</v>
      </c>
      <c r="F59" s="67">
        <v>0.4</v>
      </c>
      <c r="G59" s="68">
        <f t="shared" si="18"/>
        <v>0.49586776859504134</v>
      </c>
      <c r="H59" s="68">
        <f t="shared" si="19"/>
        <v>0.10413223140495868</v>
      </c>
      <c r="I59" s="68">
        <f t="shared" si="14"/>
        <v>0</v>
      </c>
      <c r="J59" s="56"/>
    </row>
    <row r="60" spans="1:10" x14ac:dyDescent="0.15">
      <c r="A60" s="40"/>
      <c r="B60" s="70">
        <v>130127</v>
      </c>
      <c r="C60" s="21" t="s">
        <v>81</v>
      </c>
      <c r="D60" s="76">
        <v>1</v>
      </c>
      <c r="E60" s="67">
        <v>0.21</v>
      </c>
      <c r="F60" s="67">
        <v>0.4</v>
      </c>
      <c r="G60" s="68">
        <f t="shared" si="18"/>
        <v>0.49586776859504134</v>
      </c>
      <c r="H60" s="68">
        <f t="shared" si="19"/>
        <v>0.10413223140495868</v>
      </c>
      <c r="I60" s="68">
        <f t="shared" si="14"/>
        <v>0</v>
      </c>
      <c r="J60" s="56"/>
    </row>
    <row r="61" spans="1:10" x14ac:dyDescent="0.15">
      <c r="A61" s="40"/>
      <c r="B61" s="70">
        <v>130118</v>
      </c>
      <c r="C61" s="21" t="s">
        <v>66</v>
      </c>
      <c r="D61" s="76">
        <v>1</v>
      </c>
      <c r="E61" s="67">
        <v>0.21</v>
      </c>
      <c r="F61" s="67">
        <v>0.4</v>
      </c>
      <c r="G61" s="68">
        <f t="shared" si="18"/>
        <v>0.49586776859504134</v>
      </c>
      <c r="H61" s="68">
        <f t="shared" si="19"/>
        <v>0.10413223140495868</v>
      </c>
      <c r="I61" s="68">
        <f t="shared" si="14"/>
        <v>0</v>
      </c>
      <c r="J61" s="56"/>
    </row>
    <row r="62" spans="1:10" x14ac:dyDescent="0.15">
      <c r="A62" s="40"/>
      <c r="B62" s="70">
        <v>130138</v>
      </c>
      <c r="C62" s="21" t="s">
        <v>82</v>
      </c>
      <c r="D62" s="76">
        <v>1</v>
      </c>
      <c r="E62" s="67">
        <v>0.21</v>
      </c>
      <c r="F62" s="67">
        <v>0.4</v>
      </c>
      <c r="G62" s="68">
        <f t="shared" si="18"/>
        <v>0.49586776859504134</v>
      </c>
      <c r="H62" s="68">
        <f t="shared" si="19"/>
        <v>0.10413223140495868</v>
      </c>
      <c r="I62" s="68">
        <f t="shared" si="14"/>
        <v>0</v>
      </c>
      <c r="J62" s="56"/>
    </row>
    <row r="63" spans="1:10" x14ac:dyDescent="0.15">
      <c r="A63" s="40"/>
      <c r="B63" s="70">
        <v>130128</v>
      </c>
      <c r="C63" s="21" t="s">
        <v>83</v>
      </c>
      <c r="D63" s="76">
        <v>1</v>
      </c>
      <c r="E63" s="67">
        <v>0.21</v>
      </c>
      <c r="F63" s="67">
        <v>0.4</v>
      </c>
      <c r="G63" s="68">
        <f t="shared" ref="G63:G69" si="20">(D63*(1-F63)/(1+E63)*1)</f>
        <v>0.49586776859504134</v>
      </c>
      <c r="H63" s="68">
        <f t="shared" ref="H63:H69" si="21">(D63*(1-F63)/(1+E63)*E63)</f>
        <v>0.10413223140495868</v>
      </c>
      <c r="I63" s="68">
        <f t="shared" ref="I63:I66" si="22">A63*G63</f>
        <v>0</v>
      </c>
      <c r="J63" s="56"/>
    </row>
    <row r="64" spans="1:10" x14ac:dyDescent="0.15">
      <c r="A64" s="40"/>
      <c r="B64" s="70">
        <v>130119</v>
      </c>
      <c r="C64" s="21" t="s">
        <v>67</v>
      </c>
      <c r="D64" s="76">
        <v>1</v>
      </c>
      <c r="E64" s="67">
        <v>0.21</v>
      </c>
      <c r="F64" s="67">
        <v>0.4</v>
      </c>
      <c r="G64" s="68">
        <f t="shared" si="20"/>
        <v>0.49586776859504134</v>
      </c>
      <c r="H64" s="68">
        <f t="shared" si="21"/>
        <v>0.10413223140495868</v>
      </c>
      <c r="I64" s="68">
        <f t="shared" si="22"/>
        <v>0</v>
      </c>
      <c r="J64" s="56"/>
    </row>
    <row r="65" spans="1:10" x14ac:dyDescent="0.15">
      <c r="A65" s="40"/>
      <c r="B65" s="70">
        <v>130139</v>
      </c>
      <c r="C65" s="21" t="s">
        <v>84</v>
      </c>
      <c r="D65" s="76">
        <v>1</v>
      </c>
      <c r="E65" s="67">
        <v>0.21</v>
      </c>
      <c r="F65" s="67">
        <v>0.4</v>
      </c>
      <c r="G65" s="68">
        <f t="shared" si="20"/>
        <v>0.49586776859504134</v>
      </c>
      <c r="H65" s="68">
        <f t="shared" si="21"/>
        <v>0.10413223140495868</v>
      </c>
      <c r="I65" s="68">
        <f t="shared" si="22"/>
        <v>0</v>
      </c>
      <c r="J65" s="56"/>
    </row>
    <row r="66" spans="1:10" x14ac:dyDescent="0.15">
      <c r="A66" s="40"/>
      <c r="B66" s="70">
        <v>130129</v>
      </c>
      <c r="C66" s="21" t="s">
        <v>85</v>
      </c>
      <c r="D66" s="76">
        <v>1</v>
      </c>
      <c r="E66" s="67">
        <v>0.21</v>
      </c>
      <c r="F66" s="67">
        <v>0.4</v>
      </c>
      <c r="G66" s="68">
        <f t="shared" si="20"/>
        <v>0.49586776859504134</v>
      </c>
      <c r="H66" s="68">
        <f t="shared" si="21"/>
        <v>0.10413223140495868</v>
      </c>
      <c r="I66" s="68">
        <f t="shared" si="22"/>
        <v>0</v>
      </c>
      <c r="J66" s="56"/>
    </row>
    <row r="67" spans="1:10" x14ac:dyDescent="0.15">
      <c r="A67" s="40"/>
      <c r="B67" s="70">
        <v>130120</v>
      </c>
      <c r="C67" s="21" t="s">
        <v>68</v>
      </c>
      <c r="D67" s="76">
        <v>1</v>
      </c>
      <c r="E67" s="67">
        <v>0.21</v>
      </c>
      <c r="F67" s="67">
        <v>0.4</v>
      </c>
      <c r="G67" s="68">
        <f t="shared" si="20"/>
        <v>0.49586776859504134</v>
      </c>
      <c r="H67" s="68">
        <f t="shared" si="21"/>
        <v>0.10413223140495868</v>
      </c>
      <c r="I67" s="68">
        <f t="shared" ref="I67:I72" si="23">A67*G67</f>
        <v>0</v>
      </c>
      <c r="J67" s="56"/>
    </row>
    <row r="68" spans="1:10" x14ac:dyDescent="0.15">
      <c r="A68" s="40"/>
      <c r="B68" s="70">
        <v>130140</v>
      </c>
      <c r="C68" s="21" t="s">
        <v>86</v>
      </c>
      <c r="D68" s="76">
        <v>1</v>
      </c>
      <c r="E68" s="67">
        <v>0.21</v>
      </c>
      <c r="F68" s="67">
        <v>0.4</v>
      </c>
      <c r="G68" s="68">
        <f t="shared" si="20"/>
        <v>0.49586776859504134</v>
      </c>
      <c r="H68" s="68">
        <f t="shared" si="21"/>
        <v>0.10413223140495868</v>
      </c>
      <c r="I68" s="68">
        <f t="shared" si="23"/>
        <v>0</v>
      </c>
      <c r="J68" s="57"/>
    </row>
    <row r="69" spans="1:10" x14ac:dyDescent="0.15">
      <c r="A69" s="40"/>
      <c r="B69" s="70">
        <v>130130</v>
      </c>
      <c r="C69" s="21" t="s">
        <v>87</v>
      </c>
      <c r="D69" s="76">
        <v>1</v>
      </c>
      <c r="E69" s="67">
        <v>0.21</v>
      </c>
      <c r="F69" s="67">
        <v>0.4</v>
      </c>
      <c r="G69" s="68">
        <f t="shared" si="20"/>
        <v>0.49586776859504134</v>
      </c>
      <c r="H69" s="68">
        <f t="shared" si="21"/>
        <v>0.10413223140495868</v>
      </c>
      <c r="I69" s="68">
        <f t="shared" si="23"/>
        <v>0</v>
      </c>
      <c r="J69" s="57"/>
    </row>
    <row r="70" spans="1:10" x14ac:dyDescent="0.15">
      <c r="A70" s="40"/>
      <c r="B70" s="32">
        <v>130122</v>
      </c>
      <c r="C70" s="21" t="s">
        <v>69</v>
      </c>
      <c r="D70" s="76">
        <v>1</v>
      </c>
      <c r="E70" s="67">
        <v>0.21</v>
      </c>
      <c r="F70" s="67">
        <v>0.4</v>
      </c>
      <c r="G70" s="68">
        <f t="shared" si="12"/>
        <v>0.49586776859504134</v>
      </c>
      <c r="H70" s="68">
        <f t="shared" si="13"/>
        <v>0.10413223140495868</v>
      </c>
      <c r="I70" s="68">
        <f t="shared" si="23"/>
        <v>0</v>
      </c>
      <c r="J70" s="57"/>
    </row>
    <row r="71" spans="1:10" x14ac:dyDescent="0.15">
      <c r="A71" s="40"/>
      <c r="B71" s="32">
        <v>130142</v>
      </c>
      <c r="C71" s="21" t="s">
        <v>88</v>
      </c>
      <c r="D71" s="76">
        <v>1</v>
      </c>
      <c r="E71" s="67">
        <v>0.21</v>
      </c>
      <c r="F71" s="67">
        <v>0.4</v>
      </c>
      <c r="G71" s="68">
        <f t="shared" si="12"/>
        <v>0.49586776859504134</v>
      </c>
      <c r="H71" s="68">
        <f t="shared" si="13"/>
        <v>0.10413223140495868</v>
      </c>
      <c r="I71" s="68">
        <f t="shared" si="23"/>
        <v>0</v>
      </c>
      <c r="J71" s="57"/>
    </row>
    <row r="72" spans="1:10" x14ac:dyDescent="0.15">
      <c r="A72" s="40"/>
      <c r="B72" s="32">
        <v>130132</v>
      </c>
      <c r="C72" s="21" t="s">
        <v>89</v>
      </c>
      <c r="D72" s="76">
        <v>1</v>
      </c>
      <c r="E72" s="67">
        <v>0.21</v>
      </c>
      <c r="F72" s="67">
        <v>0.4</v>
      </c>
      <c r="G72" s="68">
        <f t="shared" si="12"/>
        <v>0.49586776859504134</v>
      </c>
      <c r="H72" s="68">
        <f t="shared" si="13"/>
        <v>0.10413223140495868</v>
      </c>
      <c r="I72" s="68">
        <f t="shared" si="23"/>
        <v>0</v>
      </c>
      <c r="J72" s="57"/>
    </row>
    <row r="73" spans="1:10" s="22" customFormat="1" ht="14" x14ac:dyDescent="0.15">
      <c r="A73" s="35">
        <f>SUM(A38:A72)</f>
        <v>0</v>
      </c>
      <c r="B73" s="35"/>
      <c r="C73" s="35" t="s">
        <v>25</v>
      </c>
      <c r="D73" s="35"/>
      <c r="E73" s="35"/>
      <c r="F73" s="35"/>
      <c r="G73" s="35"/>
      <c r="H73" s="35"/>
      <c r="I73" s="37">
        <f>SUM(I38:I72)</f>
        <v>0</v>
      </c>
      <c r="J73" s="35"/>
    </row>
    <row r="76" spans="1:10" x14ac:dyDescent="0.15">
      <c r="A76" s="33"/>
      <c r="B76" s="29"/>
      <c r="C76" s="29"/>
      <c r="D76" s="30"/>
      <c r="E76" s="29"/>
      <c r="F76" s="29"/>
      <c r="G76" s="29"/>
      <c r="H76" s="29"/>
      <c r="I76" s="31"/>
      <c r="J76" s="29"/>
    </row>
    <row r="77" spans="1:10" s="22" customFormat="1" ht="18" customHeight="1" x14ac:dyDescent="0.2">
      <c r="A77" s="98" t="s">
        <v>53</v>
      </c>
      <c r="B77" s="99"/>
      <c r="C77" s="99"/>
      <c r="D77" s="99"/>
      <c r="E77" s="99"/>
      <c r="F77" s="99"/>
      <c r="G77" s="99"/>
      <c r="H77" s="99"/>
      <c r="I77" s="99"/>
      <c r="J77" s="100"/>
    </row>
    <row r="78" spans="1:10" s="22" customFormat="1" x14ac:dyDescent="0.15">
      <c r="A78" s="40"/>
      <c r="B78" s="32" t="s">
        <v>30</v>
      </c>
      <c r="C78" s="20" t="s">
        <v>104</v>
      </c>
      <c r="D78" s="44">
        <v>0</v>
      </c>
      <c r="E78" s="67">
        <v>0.21</v>
      </c>
      <c r="F78" s="8">
        <v>0</v>
      </c>
      <c r="G78" s="68">
        <f t="shared" ref="G78:G82" si="24">(D78*(1-F78)/(1+E78)*1)</f>
        <v>0</v>
      </c>
      <c r="H78" s="68">
        <f t="shared" ref="H78:H79" si="25">(D78*(1-F78)/(1+E78)*E78)</f>
        <v>0</v>
      </c>
      <c r="I78" s="68">
        <f t="shared" ref="I78:I82" si="26">A78*G78</f>
        <v>0</v>
      </c>
      <c r="J78" s="56" t="s">
        <v>105</v>
      </c>
    </row>
    <row r="79" spans="1:10" s="22" customFormat="1" x14ac:dyDescent="0.15">
      <c r="A79" s="40"/>
      <c r="B79" s="32" t="s">
        <v>30</v>
      </c>
      <c r="C79" s="20" t="s">
        <v>103</v>
      </c>
      <c r="D79" s="44">
        <v>0</v>
      </c>
      <c r="E79" s="67">
        <v>0.21</v>
      </c>
      <c r="F79" s="8">
        <v>0</v>
      </c>
      <c r="G79" s="68">
        <f t="shared" si="24"/>
        <v>0</v>
      </c>
      <c r="H79" s="68">
        <f t="shared" si="25"/>
        <v>0</v>
      </c>
      <c r="I79" s="68">
        <f t="shared" si="26"/>
        <v>0</v>
      </c>
      <c r="J79" s="56" t="s">
        <v>105</v>
      </c>
    </row>
    <row r="80" spans="1:10" s="22" customFormat="1" x14ac:dyDescent="0.15">
      <c r="A80" s="40"/>
      <c r="B80" s="32" t="s">
        <v>30</v>
      </c>
      <c r="C80" s="20" t="s">
        <v>102</v>
      </c>
      <c r="D80" s="44">
        <v>0</v>
      </c>
      <c r="E80" s="67">
        <v>0.21</v>
      </c>
      <c r="F80" s="8">
        <v>0</v>
      </c>
      <c r="G80" s="68">
        <f t="shared" si="24"/>
        <v>0</v>
      </c>
      <c r="H80" s="68">
        <f t="shared" ref="H80:H82" si="27">(D80*(1-F80)/(1+E80)*E80)</f>
        <v>0</v>
      </c>
      <c r="I80" s="68">
        <f t="shared" si="26"/>
        <v>0</v>
      </c>
      <c r="J80" s="56" t="s">
        <v>105</v>
      </c>
    </row>
    <row r="81" spans="1:10" s="22" customFormat="1" x14ac:dyDescent="0.15">
      <c r="A81" s="40"/>
      <c r="B81" s="32" t="s">
        <v>30</v>
      </c>
      <c r="C81" s="20" t="s">
        <v>106</v>
      </c>
      <c r="D81" s="44">
        <v>0</v>
      </c>
      <c r="E81" s="67">
        <v>0.21</v>
      </c>
      <c r="F81" s="8">
        <v>0</v>
      </c>
      <c r="G81" s="68">
        <f t="shared" si="24"/>
        <v>0</v>
      </c>
      <c r="H81" s="68">
        <f t="shared" si="27"/>
        <v>0</v>
      </c>
      <c r="I81" s="68">
        <f t="shared" si="26"/>
        <v>0</v>
      </c>
      <c r="J81" s="56" t="s">
        <v>105</v>
      </c>
    </row>
    <row r="82" spans="1:10" s="22" customFormat="1" x14ac:dyDescent="0.15">
      <c r="A82" s="40"/>
      <c r="B82" s="32" t="s">
        <v>30</v>
      </c>
      <c r="C82" s="20" t="s">
        <v>107</v>
      </c>
      <c r="D82" s="44">
        <v>0</v>
      </c>
      <c r="E82" s="67">
        <v>0.21</v>
      </c>
      <c r="F82" s="8">
        <v>0</v>
      </c>
      <c r="G82" s="68">
        <f t="shared" si="24"/>
        <v>0</v>
      </c>
      <c r="H82" s="68">
        <f t="shared" si="27"/>
        <v>0</v>
      </c>
      <c r="I82" s="68">
        <f t="shared" si="26"/>
        <v>0</v>
      </c>
      <c r="J82" s="56" t="s">
        <v>105</v>
      </c>
    </row>
    <row r="83" spans="1:10" ht="14" x14ac:dyDescent="0.15">
      <c r="A83" s="35">
        <f>SUM(A78:A82)</f>
        <v>0</v>
      </c>
      <c r="B83" s="35"/>
      <c r="C83" s="35" t="s">
        <v>25</v>
      </c>
      <c r="D83" s="36"/>
      <c r="E83" s="35"/>
      <c r="F83" s="35"/>
      <c r="G83" s="35"/>
      <c r="H83" s="35"/>
      <c r="I83" s="37">
        <f>SUM(I78:I82)</f>
        <v>0</v>
      </c>
      <c r="J83" s="35"/>
    </row>
    <row r="84" spans="1:10" x14ac:dyDescent="0.15">
      <c r="A84" s="33"/>
      <c r="B84" s="29"/>
      <c r="C84" s="29"/>
      <c r="D84" s="30"/>
      <c r="E84" s="29"/>
      <c r="F84" s="29"/>
      <c r="G84" s="29"/>
      <c r="H84" s="29"/>
      <c r="I84" s="31"/>
      <c r="J84" s="29"/>
    </row>
    <row r="85" spans="1:10" s="22" customFormat="1" x14ac:dyDescent="0.15">
      <c r="A85" s="33"/>
      <c r="B85" s="29"/>
      <c r="C85" s="29"/>
      <c r="D85" s="30"/>
      <c r="E85" s="29"/>
      <c r="F85" s="29"/>
      <c r="G85" s="29"/>
      <c r="H85" s="29"/>
      <c r="I85" s="31"/>
      <c r="J85" s="29"/>
    </row>
    <row r="87" spans="1:10" x14ac:dyDescent="0.15">
      <c r="A87" s="38">
        <f>A26+A73+A83</f>
        <v>0</v>
      </c>
      <c r="B87" s="38"/>
      <c r="C87" s="38" t="s">
        <v>31</v>
      </c>
      <c r="D87" s="38"/>
      <c r="E87" s="38"/>
      <c r="F87" s="38"/>
      <c r="G87" s="38"/>
      <c r="H87" s="38"/>
      <c r="I87" s="39">
        <f>I26+I73+I83</f>
        <v>0</v>
      </c>
      <c r="J87" s="38"/>
    </row>
    <row r="88" spans="1:10" x14ac:dyDescent="0.15">
      <c r="J88" s="9" t="s">
        <v>94</v>
      </c>
    </row>
    <row r="89" spans="1:10" ht="14.25" customHeight="1" x14ac:dyDescent="0.15">
      <c r="J89" s="9"/>
    </row>
    <row r="90" spans="1:10" ht="14" thickBot="1" x14ac:dyDescent="0.2">
      <c r="J90" s="9"/>
    </row>
    <row r="91" spans="1:10" ht="14" thickBot="1" x14ac:dyDescent="0.2">
      <c r="A91" s="101" t="s">
        <v>32</v>
      </c>
      <c r="B91" s="102"/>
      <c r="C91" s="102"/>
      <c r="D91" s="102"/>
      <c r="E91" s="102"/>
      <c r="F91" s="102"/>
      <c r="G91" s="102"/>
      <c r="H91" s="102"/>
      <c r="I91" s="102"/>
      <c r="J91" s="103"/>
    </row>
    <row r="92" spans="1:10" x14ac:dyDescent="0.15">
      <c r="A92" s="85"/>
      <c r="B92" s="86"/>
      <c r="C92" s="86"/>
      <c r="D92" s="86"/>
      <c r="E92" s="86"/>
      <c r="F92" s="86"/>
      <c r="G92" s="86"/>
      <c r="H92" s="86"/>
      <c r="I92" s="86"/>
      <c r="J92" s="87"/>
    </row>
    <row r="93" spans="1:10" x14ac:dyDescent="0.15">
      <c r="A93" s="88"/>
      <c r="B93" s="89"/>
      <c r="C93" s="89"/>
      <c r="D93" s="89"/>
      <c r="E93" s="89"/>
      <c r="F93" s="89"/>
      <c r="G93" s="89"/>
      <c r="H93" s="89"/>
      <c r="I93" s="89"/>
      <c r="J93" s="90"/>
    </row>
    <row r="94" spans="1:10" x14ac:dyDescent="0.15">
      <c r="A94" s="88"/>
      <c r="B94" s="89"/>
      <c r="C94" s="89"/>
      <c r="D94" s="89"/>
      <c r="E94" s="89"/>
      <c r="F94" s="89"/>
      <c r="G94" s="89"/>
      <c r="H94" s="89"/>
      <c r="I94" s="89"/>
      <c r="J94" s="90"/>
    </row>
    <row r="95" spans="1:10" ht="14" thickBot="1" x14ac:dyDescent="0.2">
      <c r="A95" s="91"/>
      <c r="B95" s="92"/>
      <c r="C95" s="92"/>
      <c r="D95" s="92"/>
      <c r="E95" s="92"/>
      <c r="F95" s="92"/>
      <c r="G95" s="92"/>
      <c r="H95" s="92"/>
      <c r="I95" s="92"/>
      <c r="J95" s="93"/>
    </row>
  </sheetData>
  <sheetProtection sheet="1" autoFilter="0"/>
  <autoFilter ref="A17:J87" xr:uid="{00000000-0009-0000-0000-000000000000}"/>
  <mergeCells count="19">
    <mergeCell ref="B7:E7"/>
    <mergeCell ref="B8:E8"/>
    <mergeCell ref="B9:E9"/>
    <mergeCell ref="B11:E11"/>
    <mergeCell ref="B2:E2"/>
    <mergeCell ref="B3:E3"/>
    <mergeCell ref="B4:E4"/>
    <mergeCell ref="B5:E5"/>
    <mergeCell ref="A6:E6"/>
    <mergeCell ref="A10:E10"/>
    <mergeCell ref="B12:E12"/>
    <mergeCell ref="B13:E13"/>
    <mergeCell ref="A92:J95"/>
    <mergeCell ref="A15:F15"/>
    <mergeCell ref="A37:J37"/>
    <mergeCell ref="A19:J19"/>
    <mergeCell ref="A77:J77"/>
    <mergeCell ref="A27:J27"/>
    <mergeCell ref="A91:J91"/>
  </mergeCells>
  <phoneticPr fontId="0" type="noConversion"/>
  <pageMargins left="0.39370078740157483" right="0.19685039370078741" top="0.74803149606299213" bottom="0.74803149606299213" header="0.19685039370078741" footer="0.19685039370078741"/>
  <pageSetup paperSize="9" scale="33"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6600"/>
  </sheetPr>
  <dimension ref="A1:E132"/>
  <sheetViews>
    <sheetView topLeftCell="A52" workbookViewId="0">
      <selection activeCell="E108" sqref="E108"/>
    </sheetView>
  </sheetViews>
  <sheetFormatPr baseColWidth="10" defaultColWidth="9.1640625" defaultRowHeight="13" x14ac:dyDescent="0.15"/>
  <cols>
    <col min="1" max="1" width="11" style="14" customWidth="1"/>
    <col min="2" max="2" width="67" style="14" customWidth="1"/>
    <col min="3" max="3" width="12.1640625" style="14" customWidth="1"/>
    <col min="4" max="4" width="9.1640625" style="14"/>
    <col min="5" max="5" width="41.83203125" style="14" customWidth="1"/>
    <col min="6" max="16384" width="9.1640625" style="14"/>
  </cols>
  <sheetData>
    <row r="1" spans="1:5" ht="20" x14ac:dyDescent="0.2">
      <c r="A1" s="17" t="s">
        <v>33</v>
      </c>
      <c r="B1" s="15"/>
      <c r="C1" s="16"/>
      <c r="D1" s="16"/>
      <c r="E1" s="1"/>
    </row>
    <row r="3" spans="1:5" x14ac:dyDescent="0.15">
      <c r="A3" s="22" t="s">
        <v>34</v>
      </c>
      <c r="B3" s="22"/>
      <c r="C3" s="22"/>
      <c r="D3" s="22"/>
      <c r="E3" s="22"/>
    </row>
    <row r="4" spans="1:5" ht="14" thickBot="1" x14ac:dyDescent="0.2">
      <c r="A4" s="22"/>
      <c r="B4" s="22"/>
      <c r="C4" s="22"/>
      <c r="D4" s="22"/>
      <c r="E4" s="22"/>
    </row>
    <row r="5" spans="1:5" ht="17" thickBot="1" x14ac:dyDescent="0.25">
      <c r="A5" s="19" t="s">
        <v>35</v>
      </c>
      <c r="B5" s="115" t="s">
        <v>36</v>
      </c>
      <c r="C5" s="115"/>
      <c r="D5" s="116"/>
      <c r="E5" s="22"/>
    </row>
    <row r="6" spans="1:5" ht="27.75" customHeight="1" x14ac:dyDescent="0.15">
      <c r="A6" s="71">
        <v>1</v>
      </c>
      <c r="B6" s="117" t="s">
        <v>37</v>
      </c>
      <c r="C6" s="117"/>
      <c r="D6" s="118"/>
      <c r="E6" s="22"/>
    </row>
    <row r="7" spans="1:5" ht="15.75" customHeight="1" x14ac:dyDescent="0.15">
      <c r="A7" s="72">
        <v>2</v>
      </c>
      <c r="B7" s="119" t="s">
        <v>38</v>
      </c>
      <c r="C7" s="119"/>
      <c r="D7" s="120"/>
      <c r="E7" s="22"/>
    </row>
    <row r="8" spans="1:5" ht="54.75" customHeight="1" x14ac:dyDescent="0.15">
      <c r="A8" s="72">
        <v>3</v>
      </c>
      <c r="B8" s="119" t="s">
        <v>39</v>
      </c>
      <c r="C8" s="119"/>
      <c r="D8" s="120"/>
      <c r="E8" s="22"/>
    </row>
    <row r="9" spans="1:5" ht="27.75" customHeight="1" x14ac:dyDescent="0.15">
      <c r="A9" s="72">
        <v>4</v>
      </c>
      <c r="B9" s="119" t="s">
        <v>40</v>
      </c>
      <c r="C9" s="119"/>
      <c r="D9" s="120"/>
      <c r="E9" s="22"/>
    </row>
    <row r="10" spans="1:5" ht="41.25" customHeight="1" thickBot="1" x14ac:dyDescent="0.2">
      <c r="A10" s="73">
        <v>5</v>
      </c>
      <c r="B10" s="113" t="s">
        <v>41</v>
      </c>
      <c r="C10" s="113"/>
      <c r="D10" s="114"/>
      <c r="E10" s="22"/>
    </row>
    <row r="11" spans="1:5" x14ac:dyDescent="0.15">
      <c r="A11" s="22"/>
      <c r="B11" s="74"/>
      <c r="C11" s="22"/>
      <c r="D11" s="22"/>
      <c r="E11" s="22"/>
    </row>
    <row r="12" spans="1:5" x14ac:dyDescent="0.15">
      <c r="A12" s="6" t="s">
        <v>42</v>
      </c>
      <c r="B12" s="74"/>
      <c r="C12" s="22"/>
      <c r="D12" s="22"/>
      <c r="E12" s="22"/>
    </row>
    <row r="13" spans="1:5" x14ac:dyDescent="0.15">
      <c r="A13" s="22"/>
      <c r="B13" s="74"/>
      <c r="C13" s="22"/>
      <c r="D13" s="22"/>
      <c r="E13" s="22"/>
    </row>
    <row r="14" spans="1:5" x14ac:dyDescent="0.15">
      <c r="A14" s="22"/>
      <c r="B14" s="74"/>
      <c r="C14" s="22"/>
      <c r="D14" s="22"/>
      <c r="E14" s="22"/>
    </row>
    <row r="15" spans="1:5" s="6" customFormat="1" x14ac:dyDescent="0.15">
      <c r="B15" s="18"/>
    </row>
    <row r="16" spans="1:5" x14ac:dyDescent="0.15">
      <c r="A16" s="22"/>
      <c r="B16" s="74"/>
      <c r="C16" s="22"/>
      <c r="D16" s="22"/>
      <c r="E16" s="22"/>
    </row>
    <row r="17" spans="1:2" x14ac:dyDescent="0.15">
      <c r="A17" s="22"/>
      <c r="B17" s="74"/>
    </row>
    <row r="18" spans="1:2" x14ac:dyDescent="0.15">
      <c r="A18" s="22"/>
      <c r="B18" s="74"/>
    </row>
    <row r="19" spans="1:2" ht="12" customHeight="1" x14ac:dyDescent="0.15">
      <c r="A19" s="22"/>
      <c r="B19" s="74"/>
    </row>
    <row r="20" spans="1:2" x14ac:dyDescent="0.15">
      <c r="A20" s="22"/>
      <c r="B20" s="74"/>
    </row>
    <row r="28" spans="1:2" x14ac:dyDescent="0.15">
      <c r="A28" s="6" t="s">
        <v>43</v>
      </c>
      <c r="B28" s="22"/>
    </row>
    <row r="30" spans="1:2" s="6" customFormat="1" x14ac:dyDescent="0.15"/>
    <row r="37" spans="1:1" x14ac:dyDescent="0.15">
      <c r="A37" s="6" t="s">
        <v>44</v>
      </c>
    </row>
    <row r="38" spans="1:1" x14ac:dyDescent="0.15">
      <c r="A38" s="6"/>
    </row>
    <row r="39" spans="1:1" x14ac:dyDescent="0.15">
      <c r="A39" s="6"/>
    </row>
    <row r="40" spans="1:1" x14ac:dyDescent="0.15">
      <c r="A40" s="6"/>
    </row>
    <row r="41" spans="1:1" x14ac:dyDescent="0.15">
      <c r="A41" s="6"/>
    </row>
    <row r="42" spans="1:1" x14ac:dyDescent="0.15">
      <c r="A42" s="6"/>
    </row>
    <row r="43" spans="1:1" x14ac:dyDescent="0.15">
      <c r="A43" s="6"/>
    </row>
    <row r="44" spans="1:1" x14ac:dyDescent="0.15">
      <c r="A44" s="6"/>
    </row>
    <row r="45" spans="1:1" x14ac:dyDescent="0.15">
      <c r="A45" s="6"/>
    </row>
    <row r="46" spans="1:1" x14ac:dyDescent="0.15">
      <c r="A46" s="6"/>
    </row>
    <row r="47" spans="1:1" x14ac:dyDescent="0.15">
      <c r="A47" s="6"/>
    </row>
    <row r="48" spans="1:1" x14ac:dyDescent="0.15">
      <c r="A48" s="6"/>
    </row>
    <row r="49" spans="1:1" x14ac:dyDescent="0.15">
      <c r="A49" s="6"/>
    </row>
    <row r="50" spans="1:1" x14ac:dyDescent="0.15">
      <c r="A50" s="6"/>
    </row>
    <row r="51" spans="1:1" x14ac:dyDescent="0.15">
      <c r="A51" s="6"/>
    </row>
    <row r="52" spans="1:1" x14ac:dyDescent="0.15">
      <c r="A52" s="6"/>
    </row>
    <row r="53" spans="1:1" x14ac:dyDescent="0.15">
      <c r="A53" s="6"/>
    </row>
    <row r="54" spans="1:1" x14ac:dyDescent="0.15">
      <c r="A54" s="6"/>
    </row>
    <row r="55" spans="1:1" x14ac:dyDescent="0.15">
      <c r="A55" s="6"/>
    </row>
    <row r="56" spans="1:1" x14ac:dyDescent="0.15">
      <c r="A56" s="6"/>
    </row>
    <row r="57" spans="1:1" x14ac:dyDescent="0.15">
      <c r="A57" s="6"/>
    </row>
    <row r="58" spans="1:1" x14ac:dyDescent="0.15">
      <c r="A58" s="6"/>
    </row>
    <row r="59" spans="1:1" x14ac:dyDescent="0.15">
      <c r="A59" s="6"/>
    </row>
    <row r="60" spans="1:1" x14ac:dyDescent="0.15">
      <c r="A60" s="6"/>
    </row>
    <row r="61" spans="1:1" x14ac:dyDescent="0.15">
      <c r="A61" s="6"/>
    </row>
    <row r="62" spans="1:1" x14ac:dyDescent="0.15">
      <c r="A62" s="6"/>
    </row>
    <row r="63" spans="1:1" x14ac:dyDescent="0.15">
      <c r="A63" s="6"/>
    </row>
    <row r="64" spans="1:1" x14ac:dyDescent="0.15">
      <c r="A64" s="6"/>
    </row>
    <row r="65" spans="1:1" x14ac:dyDescent="0.15">
      <c r="A65" s="6"/>
    </row>
    <row r="66" spans="1:1" x14ac:dyDescent="0.15">
      <c r="A66" s="6"/>
    </row>
    <row r="79" spans="1:1" x14ac:dyDescent="0.15">
      <c r="A79" s="6" t="s">
        <v>45</v>
      </c>
    </row>
    <row r="89" spans="1:1" x14ac:dyDescent="0.15">
      <c r="A89" s="6" t="s">
        <v>46</v>
      </c>
    </row>
    <row r="99" spans="2:5" x14ac:dyDescent="0.15">
      <c r="B99" s="75"/>
      <c r="C99" s="22"/>
      <c r="D99" s="22"/>
      <c r="E99" s="1"/>
    </row>
    <row r="100" spans="2:5" x14ac:dyDescent="0.15">
      <c r="B100" s="75"/>
      <c r="C100" s="22"/>
      <c r="D100" s="22"/>
      <c r="E100" s="1"/>
    </row>
    <row r="132" spans="1:1" x14ac:dyDescent="0.15">
      <c r="A132" s="6"/>
    </row>
  </sheetData>
  <sheetProtection algorithmName="SHA-512" hashValue="QCUk+wqKR2ahwVc4WOiec8sZQfKzYdps83d0Yssc6Be92GvpcX0gBIFoYFX8lkFs5imeP1Eu8/nLRpawX7Zoog==" saltValue="v9RUTGXJv4scgnhJm0mO1g=="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13"/>
  <sheetViews>
    <sheetView topLeftCell="A4" workbookViewId="0">
      <selection activeCell="A5" sqref="A5"/>
    </sheetView>
  </sheetViews>
  <sheetFormatPr baseColWidth="10" defaultColWidth="8.83203125" defaultRowHeight="13" x14ac:dyDescent="0.15"/>
  <cols>
    <col min="1" max="1" width="91.33203125" style="49" customWidth="1"/>
  </cols>
  <sheetData>
    <row r="1" spans="1:1" ht="14" x14ac:dyDescent="0.15">
      <c r="A1" s="46" t="s">
        <v>47</v>
      </c>
    </row>
    <row r="2" spans="1:1" ht="204" customHeight="1" x14ac:dyDescent="0.15">
      <c r="A2" s="47" t="s">
        <v>48</v>
      </c>
    </row>
    <row r="3" spans="1:1" ht="9.75" customHeight="1" x14ac:dyDescent="0.15">
      <c r="A3" s="47"/>
    </row>
    <row r="4" spans="1:1" ht="20.25" customHeight="1" x14ac:dyDescent="0.15">
      <c r="A4" s="46" t="s">
        <v>49</v>
      </c>
    </row>
    <row r="5" spans="1:1" ht="343.5" customHeight="1" x14ac:dyDescent="0.15">
      <c r="A5" s="47" t="s">
        <v>90</v>
      </c>
    </row>
    <row r="6" spans="1:1" x14ac:dyDescent="0.15">
      <c r="A6" s="47"/>
    </row>
    <row r="7" spans="1:1" ht="28" x14ac:dyDescent="0.15">
      <c r="A7" s="48" t="s">
        <v>50</v>
      </c>
    </row>
    <row r="8" spans="1:1" x14ac:dyDescent="0.15">
      <c r="A8" s="47"/>
    </row>
    <row r="9" spans="1:1" x14ac:dyDescent="0.15">
      <c r="A9" s="47"/>
    </row>
    <row r="10" spans="1:1" x14ac:dyDescent="0.15">
      <c r="A10" s="47"/>
    </row>
    <row r="11" spans="1:1" x14ac:dyDescent="0.15">
      <c r="A11" s="47"/>
    </row>
    <row r="12" spans="1:1" x14ac:dyDescent="0.15">
      <c r="A12" s="47"/>
    </row>
    <row r="13" spans="1:1" x14ac:dyDescent="0.15">
      <c r="A13" s="47"/>
    </row>
  </sheetData>
  <sheetProtection algorithmName="SHA-512" hashValue="8iAPkEp2XAoUGOJDkHB7NLNUAZ/PxkThpUXEDp1l4CBXF0njFELOZ8BZue89JJme08uvaWmIeB2+YPG5Df6omw==" saltValue="1ilAYoV1UZmXnCu1K3gPlw==" spinCount="100000" sheet="1" objects="1" scenarios="1"/>
  <hyperlinks>
    <hyperlink ref="A7" r:id="rId1" xr:uid="{00000000-0004-0000-0200-000000000000}"/>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541C153EC7E64C8CC4348ABB494523" ma:contentTypeVersion="16" ma:contentTypeDescription="Een nieuw document maken." ma:contentTypeScope="" ma:versionID="8f7275de8ddf7fbbe9a32cad1c04ad2b">
  <xsd:schema xmlns:xsd="http://www.w3.org/2001/XMLSchema" xmlns:xs="http://www.w3.org/2001/XMLSchema" xmlns:p="http://schemas.microsoft.com/office/2006/metadata/properties" xmlns:ns2="fdbaddb7-cde2-4a3d-9a0a-a94e02727d7f" xmlns:ns3="4b58f432-a9c6-45ca-a0b8-19d8553d5446" targetNamespace="http://schemas.microsoft.com/office/2006/metadata/properties" ma:root="true" ma:fieldsID="610ba5a173c8f7701b3e5f30cee45bdf" ns2:_="" ns3:_="">
    <xsd:import namespace="fdbaddb7-cde2-4a3d-9a0a-a94e02727d7f"/>
    <xsd:import namespace="4b58f432-a9c6-45ca-a0b8-19d8553d54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addb7-cde2-4a3d-9a0a-a94e02727d7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4dedd0c7-8587-48ff-bdb7-64c60622c942}" ma:internalName="TaxCatchAll" ma:showField="CatchAllData" ma:web="fdbaddb7-cde2-4a3d-9a0a-a94e02727d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58f432-a9c6-45ca-a0b8-19d8553d54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308e135-ff08-4261-9ff7-5c3efb5c189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58f432-a9c6-45ca-a0b8-19d8553d5446">
      <Terms xmlns="http://schemas.microsoft.com/office/infopath/2007/PartnerControls"/>
    </lcf76f155ced4ddcb4097134ff3c332f>
    <TaxCatchAll xmlns="fdbaddb7-cde2-4a3d-9a0a-a94e02727d7f" xsi:nil="true"/>
  </documentManagement>
</p:properties>
</file>

<file path=customXml/itemProps1.xml><?xml version="1.0" encoding="utf-8"?>
<ds:datastoreItem xmlns:ds="http://schemas.openxmlformats.org/officeDocument/2006/customXml" ds:itemID="{30E475F5-05C9-40E1-9241-002E649A4A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addb7-cde2-4a3d-9a0a-a94e02727d7f"/>
    <ds:schemaRef ds:uri="4b58f432-a9c6-45ca-a0b8-19d8553d5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CCFE27-614D-4FA2-B1C5-A294FA6AC383}">
  <ds:schemaRefs>
    <ds:schemaRef ds:uri="http://schemas.microsoft.com/sharepoint/v3/contenttype/forms"/>
  </ds:schemaRefs>
</ds:datastoreItem>
</file>

<file path=customXml/itemProps3.xml><?xml version="1.0" encoding="utf-8"?>
<ds:datastoreItem xmlns:ds="http://schemas.openxmlformats.org/officeDocument/2006/customXml" ds:itemID="{AF2F1CD2-4337-42E6-A1F5-A1B857549893}">
  <ds:schemaRefs>
    <ds:schemaRef ds:uri="http://schemas.microsoft.com/office/2006/metadata/properties"/>
    <ds:schemaRef ds:uri="http://schemas.microsoft.com/office/infopath/2007/PartnerControls"/>
    <ds:schemaRef ds:uri="4b58f432-a9c6-45ca-a0b8-19d8553d5446"/>
    <ds:schemaRef ds:uri="fdbaddb7-cde2-4a3d-9a0a-a94e02727d7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Bestellijst</vt:lpstr>
      <vt:lpstr>Toelichting</vt:lpstr>
      <vt:lpstr>Leveringsvoorwaarden</vt:lpstr>
      <vt:lpstr>Bestellijst!Afdrukbereik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damb</dc:creator>
  <cp:keywords/>
  <dc:description/>
  <cp:lastModifiedBy>Microsoft Office User</cp:lastModifiedBy>
  <cp:revision/>
  <dcterms:created xsi:type="dcterms:W3CDTF">2010-02-03T13:46:12Z</dcterms:created>
  <dcterms:modified xsi:type="dcterms:W3CDTF">2024-03-28T10:27:21Z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0x01010020541C153EC7E64C8CC4348ABB494523</vt:lpwstr>
  </property>
  <property fmtid="{D5CDD505-2E9C-101B-9397-08002B2CF9AE}" pid="3" name="Order">
    <vt:r8>18100</vt:r8>
  </property>
  <property fmtid="{D5CDD505-2E9C-101B-9397-08002B2CF9AE}" pid="4" name="MediaServiceImageTags">
    <vt:lpwstr/>
  </property>
</Properties>
</file>