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fileSharing readOnlyRecommended="1"/>
  <workbookPr codeName="ThisWorkbook" defaultThemeVersion="124226"/>
  <mc:AlternateContent xmlns:mc="http://schemas.openxmlformats.org/markup-compatibility/2006">
    <mc:Choice Requires="x15">
      <x15ac:absPath xmlns:x15ac="http://schemas.microsoft.com/office/spreadsheetml/2010/11/ac" url="/Users/bastheunissen/Desktop/"/>
    </mc:Choice>
  </mc:AlternateContent>
  <xr:revisionPtr revIDLastSave="0" documentId="8_{FAE90D5B-6B50-8A47-9E40-63BB64CF3207}" xr6:coauthVersionLast="47" xr6:coauthVersionMax="47" xr10:uidLastSave="{00000000-0000-0000-0000-000000000000}"/>
  <bookViews>
    <workbookView xWindow="0" yWindow="0" windowWidth="28800" windowHeight="18000"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Bestellijst!$A$17:$I$91</definedName>
    <definedName name="_xlnm.Print_Area" localSheetId="0">Bestellijst!$A$1:$N$99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 i="11" l="1"/>
  <c r="F83" i="11"/>
  <c r="F84" i="11"/>
  <c r="F85" i="11"/>
  <c r="F81" i="11"/>
  <c r="F46" i="11"/>
  <c r="F47" i="11"/>
  <c r="F48" i="11"/>
  <c r="G48" i="11" s="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45" i="11"/>
  <c r="G45" i="11" s="1"/>
  <c r="F41" i="11"/>
  <c r="F42" i="11"/>
  <c r="F43" i="11"/>
  <c r="F40" i="11"/>
  <c r="G40" i="11" s="1"/>
  <c r="F30" i="11"/>
  <c r="F31" i="11"/>
  <c r="F32" i="11"/>
  <c r="F33" i="11"/>
  <c r="G33" i="11" s="1"/>
  <c r="F34" i="11"/>
  <c r="F29" i="11"/>
  <c r="G29" i="11" s="1"/>
  <c r="F21" i="11"/>
  <c r="F22" i="11"/>
  <c r="F23" i="11"/>
  <c r="F24" i="11"/>
  <c r="F25" i="11"/>
  <c r="F20" i="11"/>
  <c r="G74" i="11"/>
  <c r="G46" i="11"/>
  <c r="G47"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41" i="11"/>
  <c r="G42" i="11"/>
  <c r="G43" i="11"/>
  <c r="H43" i="11"/>
  <c r="G30" i="11"/>
  <c r="G31" i="11"/>
  <c r="G32" i="11"/>
  <c r="G34" i="11"/>
  <c r="H25" i="11"/>
  <c r="G21" i="11"/>
  <c r="H22" i="11"/>
  <c r="G23" i="11"/>
  <c r="G24" i="11"/>
  <c r="G20" i="11"/>
  <c r="H23" i="11"/>
  <c r="A36" i="11"/>
  <c r="H41" i="11"/>
  <c r="H42" i="11"/>
  <c r="H24" i="11" l="1"/>
  <c r="H21" i="11"/>
  <c r="G25" i="11"/>
  <c r="H20" i="11"/>
  <c r="G22" i="11"/>
  <c r="H45" i="11"/>
  <c r="H46" i="11"/>
  <c r="H47" i="11"/>
  <c r="H48" i="11"/>
  <c r="H49" i="11"/>
  <c r="H50" i="11"/>
  <c r="H51" i="11"/>
  <c r="H52" i="11"/>
  <c r="H53" i="11"/>
  <c r="H54" i="11"/>
  <c r="H55" i="11"/>
  <c r="H56" i="11"/>
  <c r="H57" i="11"/>
  <c r="H58" i="11"/>
  <c r="H59" i="11"/>
  <c r="H60" i="11"/>
  <c r="H61" i="11"/>
  <c r="H62" i="11"/>
  <c r="H63" i="11"/>
  <c r="H64" i="11"/>
  <c r="H68" i="11"/>
  <c r="H31" i="11"/>
  <c r="H32" i="11"/>
  <c r="H33" i="11"/>
  <c r="H34" i="11"/>
  <c r="H30" i="11" l="1"/>
  <c r="H29" i="11"/>
  <c r="H40" i="11"/>
  <c r="H65" i="11"/>
  <c r="H66" i="11"/>
  <c r="H67" i="11"/>
  <c r="H69" i="11"/>
  <c r="H36" i="11" l="1"/>
  <c r="A87" i="11"/>
  <c r="H85" i="11"/>
  <c r="H82" i="11" l="1"/>
  <c r="H81" i="11"/>
  <c r="H84" i="11"/>
  <c r="H83" i="11"/>
  <c r="A76" i="11" l="1"/>
  <c r="A27" i="11"/>
  <c r="A91" i="11" l="1"/>
  <c r="H70" i="11"/>
  <c r="H73" i="11"/>
  <c r="H71" i="11"/>
  <c r="H72" i="11" l="1"/>
  <c r="H74" i="11" l="1"/>
  <c r="F4" i="11" l="1"/>
  <c r="H87" i="11"/>
  <c r="H76" i="11" l="1"/>
  <c r="H27" i="11"/>
  <c r="H91" i="11" l="1"/>
</calcChain>
</file>

<file path=xl/sharedStrings.xml><?xml version="1.0" encoding="utf-8"?>
<sst xmlns="http://schemas.openxmlformats.org/spreadsheetml/2006/main" count="127" uniqueCount="107">
  <si>
    <t>Bestellijst VVV/Toerisme Veluwe Arnhem Nijmegen</t>
  </si>
  <si>
    <t>Bedrijfsnaam</t>
  </si>
  <si>
    <t xml:space="preserve">Ontvangstdatum </t>
  </si>
  <si>
    <t>Contactpersoon</t>
  </si>
  <si>
    <t>E-mailadres</t>
  </si>
  <si>
    <t xml:space="preserve">Telefoonnummer </t>
  </si>
  <si>
    <t>Te tekenen bij ontvangst goederen</t>
  </si>
  <si>
    <t>Afleveradres:</t>
  </si>
  <si>
    <t>Adres</t>
  </si>
  <si>
    <t>Prijs- en wijzigingen in assortiment voorbehouden</t>
  </si>
  <si>
    <t>Postcode</t>
  </si>
  <si>
    <t>Plaats</t>
  </si>
  <si>
    <t>Factuuradres</t>
  </si>
  <si>
    <t>Kijk voor de leveringsvoorwaarden op het tabblad "leveringsvoorwaarden"</t>
  </si>
  <si>
    <t>Dit bestelformulier e-mailen naar bestellingen@visitarnhemnijmegen.nl</t>
  </si>
  <si>
    <t>Bestelling (aantal stuks)</t>
  </si>
  <si>
    <t>Art.nr.</t>
  </si>
  <si>
    <t>Artikelnaam</t>
  </si>
  <si>
    <t>Adviesprijs  (incl. BTW)</t>
  </si>
  <si>
    <t>BTW</t>
  </si>
  <si>
    <t>Uw prijs (excl. BTW per stuk)</t>
  </si>
  <si>
    <t>BTW Bedrag per stuk</t>
  </si>
  <si>
    <t>(Sub) Totaal (excl. BTW)</t>
  </si>
  <si>
    <t>Opmerkingen</t>
  </si>
  <si>
    <t>Sub totaal</t>
  </si>
  <si>
    <t>Stadsgidsen</t>
  </si>
  <si>
    <t>Wandelroutes</t>
  </si>
  <si>
    <t>Knooppunten fietsroutes</t>
  </si>
  <si>
    <t>Fietskaart Regio Arnhem Nijmegen</t>
  </si>
  <si>
    <t>n.v.t.</t>
  </si>
  <si>
    <t>Totaal</t>
  </si>
  <si>
    <t>Heeft u verder vragen of opmerkingen, vul deze dan onderstaand in. Bedankt voor uw feedback.</t>
  </si>
  <si>
    <t>Toelichting bij het invullen van de bestellijst</t>
  </si>
  <si>
    <t>Wanneer u een bestelling wilt doen bij de VVV volgt u onderstaande stappen</t>
  </si>
  <si>
    <t>Stap</t>
  </si>
  <si>
    <t>Toelichting</t>
  </si>
  <si>
    <t>Vul bovenaan in de velden uw contactgegevens in en vul in wat het juiste factuuradres is. Wanneer u ervoor kiest om de artikelen af te laten leveren dient u ook het afleveradres in te vullen.</t>
  </si>
  <si>
    <t>Zet een kruisje in het veld over het afleveren of ophalen van de bestellen (wat voor u van toepassing is).</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</si>
  <si>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</si>
  <si>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</si>
  <si>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</si>
  <si>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Afb. stap 1</t>
  </si>
  <si>
    <t>Afb. stap 2</t>
  </si>
  <si>
    <t>Afb. stap 3</t>
  </si>
  <si>
    <t>Afb. stap 4</t>
  </si>
  <si>
    <t>Afb. stap 5</t>
  </si>
  <si>
    <t>Algemeen</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</si>
  <si>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</si>
  <si>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Drukwerken VVV</t>
  </si>
  <si>
    <t>Bovenstaande is een selecie van onze leveringsvoorwaarden. Voor de volledige leveringsvoorwaarden verwijzen wij u naar onze website: https://www.toerismevan.nl/visitarnhemnijmegen/doe-mee/leveringsvoorwaarden/</t>
  </si>
  <si>
    <t>Kabouterroute</t>
  </si>
  <si>
    <t>N70</t>
  </si>
  <si>
    <t>Brochures Toerisme Veluwe Arnhem Nijmegen</t>
  </si>
  <si>
    <r>
      <t xml:space="preserve">Toelichting: Voor toelichting over hoe dit bestelformulier te gebruiken zie tabblad "Toelichting". </t>
    </r>
    <r>
      <rPr>
        <b/>
        <i/>
        <sz val="10"/>
        <rFont val="Arial"/>
        <family val="2"/>
      </rPr>
      <t>Genoemde korting geldt uitsluitend voor de wederverkopers die VVV zijn of partner zijn van Toerisme Veluwe Arnhem Nijmegen.</t>
    </r>
  </si>
  <si>
    <t xml:space="preserve">Ik wil dat deze bestelling wordt afgeleverd. </t>
  </si>
  <si>
    <t>Wandelnetwerkkaart Zevenaar</t>
  </si>
  <si>
    <t>Wandelnetwerkkaart Druten</t>
  </si>
  <si>
    <t>Wandelnetwerkkaart Lingewaard</t>
  </si>
  <si>
    <t>Wandelnetwerkkaart Overbetuwe</t>
  </si>
  <si>
    <t>TOP fietsroute Betuwse Bloesem</t>
  </si>
  <si>
    <t>TOP fietsroute Kastelenroute Veluwezoom</t>
  </si>
  <si>
    <t>TOP fietsroute Land v. Maas en Waal</t>
  </si>
  <si>
    <t>TOP fietsroute Liberation Arnhem</t>
  </si>
  <si>
    <t>TOP fietsroute Liemerse Streekprodukten</t>
  </si>
  <si>
    <t>TOP fietsroute Luxe achter de Limes</t>
  </si>
  <si>
    <t>TOP fietsroute Ooij</t>
  </si>
  <si>
    <t>TOP Fietsroute Reichswald</t>
  </si>
  <si>
    <t>TOP fietsroute Rondje Pontje</t>
  </si>
  <si>
    <t>TOP fietsroute Wijnroute</t>
  </si>
  <si>
    <t>TOP fietsroute Betuwse Bloesem DUI</t>
  </si>
  <si>
    <t>TOP fietsroute Betuwse Bloesem ENG</t>
  </si>
  <si>
    <t>TOP fietsroute Kastelenroute Veluwezoom DUI</t>
  </si>
  <si>
    <t>TOP fietsroute Kastelenroute Veluwezoom ENG</t>
  </si>
  <si>
    <t>TOP fietsroute Land v. Maas en Waal DUI</t>
  </si>
  <si>
    <t>TOP fietsroute Land v. Maas en Waal ENG</t>
  </si>
  <si>
    <t>TOP fietsroute Liberation Arnhem DUI</t>
  </si>
  <si>
    <t>TOP fietsroute Liberation Arnhem ENG</t>
  </si>
  <si>
    <t>TOP fietsroute Liemerse Streekprodukten DUI</t>
  </si>
  <si>
    <t>TOP fietsroute Liemerse Streekprodukten ENG</t>
  </si>
  <si>
    <t>TOP fietsroute Luxe achter de Limes DUI</t>
  </si>
  <si>
    <t>TOP fietsroute Luxe achter de Limes ENG</t>
  </si>
  <si>
    <t>TOP fietsroute Ooij DUI</t>
  </si>
  <si>
    <t>TOP fietsroute Ooij ENG</t>
  </si>
  <si>
    <t>TOP Fietsroute Reichswald DUI</t>
  </si>
  <si>
    <t>TOP Fietsroute Reichswald ENG</t>
  </si>
  <si>
    <t>TOP fietsroute Rondje Pontje DUI</t>
  </si>
  <si>
    <t>TOP fietsroute Rondje Pontje ENG</t>
  </si>
  <si>
    <t>TOP fietsroute Wijnroute DUI</t>
  </si>
  <si>
    <t>TOP fietsroute Wijnroute ENG</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</si>
  <si>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</si>
  <si>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Citymap Arnhem NL</t>
  </si>
  <si>
    <t>Citymap Nijmegen NL</t>
  </si>
  <si>
    <t>Ik kom de bestelling zelf afhalen bij Citystore Rijk van Nijmegen</t>
  </si>
  <si>
    <t>Assortiment per 1-4-2023</t>
  </si>
  <si>
    <t>Citymap Arnhem Engels</t>
  </si>
  <si>
    <t>Citymap Arnhem Duits</t>
  </si>
  <si>
    <t>Citymap Nijmegen Duits</t>
  </si>
  <si>
    <t>Citymap Nijmegen Engels</t>
  </si>
  <si>
    <t>Fietsrouteboekje Arnhem</t>
  </si>
  <si>
    <t>Fietsrouteboekje Nijmegen</t>
  </si>
  <si>
    <t>Fietsrouteboekje Veluwe</t>
  </si>
  <si>
    <t>Bezoekersmagazine Veluwe 2024</t>
  </si>
  <si>
    <t>Bezoekersmagazine Nijmegen 2024</t>
  </si>
  <si>
    <t>Bezoekersmagazine Arnhem 2024</t>
  </si>
  <si>
    <t xml:space="preserve">Nieuwe uitgave 2024! </t>
  </si>
  <si>
    <t>Magazine Veluwe, Arnhem, Nijmegen Duits 2024</t>
  </si>
  <si>
    <t>Magazine Veluwe, Arnhem, Nijmegen Engels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</si>
</sst>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quot;€&quot;\ * #,##0.00_-;_-&quot;€&quot;\ * #,##0.00\-;_-&quot;€&quot;\ * &quot;-&quot;??_-;_-@_-"/>
    <numFmt numFmtId="166" formatCode="_-* #,##0.00_-;_-* #,##0.00\-;_-* &quot;-&quot;??_-;_-@_-"/>
    <numFmt numFmtId="167" formatCode="&quot;€&quot;\ #,##0.00"/>
  </numFmts>
  <fonts count="17" x14ac:knownFonts="1">
    <font>
      <sz val="10"/>
      <name val="Arial"/>
    </font>
    <font>
      <sz val="10"/>
      <name val="Arial"/>
      <family val="2"/>
    </font>
    <font>
      <sz val="10"/>
      <name val="Arial"/>
      <family val="2"/>
    </font>
    <font>
      <b/>
      <sz val="10"/>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i/>
      <sz val="11"/>
      <color rgb="FFFF0000"/>
      <name val="Arial"/>
      <family val="2"/>
    </font>
    <font>
      <sz val="11"/>
      <color rgb="FFFF0000"/>
      <name val="Arial"/>
      <family val="2"/>
    </font>
  </fonts>
  <fills count="4">
    <fill>
      <patternFill patternType="none"/>
    </fill>
    <fill>
      <patternFill patternType="gray125"/>
    </fill>
    <fill>
      <patternFill patternType="solid">
        <fgColor rgb="FF003399"/>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1" fillId="0" borderId="0"/>
    <xf numFmtId="0" fontId="10" fillId="0" borderId="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cellStyleXfs>
  <cellXfs count="119">
    <xf numFmtId="0" fontId="0" fillId="0" borderId="0" xfId="0"/>
    <xf numFmtId="0" fontId="3" fillId="0" borderId="0" xfId="0" applyFont="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0" xfId="0" applyFont="1" applyAlignment="1">
      <alignment horizontal="right"/>
    </xf>
    <xf numFmtId="0" fontId="3" fillId="0" borderId="0" xfId="0" applyFont="1"/>
    <xf numFmtId="0" fontId="5" fillId="0" borderId="0" xfId="0" applyFont="1" applyAlignment="1">
      <alignment horizontal="right"/>
    </xf>
    <xf numFmtId="14" fontId="4" fillId="0" borderId="0" xfId="0" applyNumberFormat="1" applyFont="1" applyAlignment="1">
      <alignment horizontal="right"/>
    </xf>
    <xf numFmtId="0" fontId="0" fillId="0" borderId="6" xfId="0" applyBorder="1"/>
    <xf numFmtId="0" fontId="0" fillId="0" borderId="7" xfId="0" applyBorder="1"/>
    <xf numFmtId="0" fontId="5" fillId="0" borderId="0" xfId="0" applyFont="1"/>
    <xf numFmtId="0" fontId="2" fillId="0" borderId="0" xfId="0" applyFont="1"/>
    <xf numFmtId="165" fontId="3" fillId="0" borderId="0" xfId="11" applyFont="1" applyFill="1" applyBorder="1" applyAlignment="1">
      <alignment horizontal="center"/>
    </xf>
    <xf numFmtId="0" fontId="3" fillId="0" borderId="0" xfId="0" applyFont="1" applyAlignment="1">
      <alignment horizontal="center"/>
    </xf>
    <xf numFmtId="0" fontId="4" fillId="0" borderId="0" xfId="0" applyFont="1"/>
    <xf numFmtId="0" fontId="3" fillId="0" borderId="0" xfId="0" applyFont="1" applyAlignment="1">
      <alignment wrapText="1"/>
    </xf>
    <xf numFmtId="0" fontId="13" fillId="2" borderId="13" xfId="0" applyFont="1" applyFill="1" applyBorder="1" applyAlignment="1">
      <alignment horizontal="center"/>
    </xf>
    <xf numFmtId="0" fontId="1" fillId="0" borderId="1" xfId="0" applyFont="1" applyBorder="1"/>
    <xf numFmtId="0" fontId="1" fillId="0" borderId="1" xfId="0" applyFont="1" applyBorder="1" applyAlignment="1">
      <alignment horizontal="left"/>
    </xf>
    <xf numFmtId="0" fontId="1" fillId="0" borderId="0" xfId="0" applyFont="1"/>
    <xf numFmtId="0" fontId="0" fillId="0" borderId="14" xfId="0" applyBorder="1" applyAlignment="1">
      <alignment horizontal="center"/>
    </xf>
    <xf numFmtId="0" fontId="0" fillId="0" borderId="14" xfId="0" applyBorder="1" applyAlignment="1">
      <alignment horizontal="left"/>
    </xf>
    <xf numFmtId="49" fontId="6" fillId="0" borderId="0" xfId="0" applyNumberFormat="1" applyFont="1" applyAlignment="1">
      <alignment horizontal="left" wrapText="1"/>
    </xf>
    <xf numFmtId="0" fontId="14" fillId="0" borderId="14" xfId="0" applyFont="1" applyBorder="1" applyAlignment="1">
      <alignment horizontal="center" wrapText="1"/>
    </xf>
    <xf numFmtId="165" fontId="14" fillId="0" borderId="14" xfId="11" applyFont="1" applyFill="1" applyBorder="1" applyAlignment="1">
      <alignment horizontal="center" wrapText="1"/>
    </xf>
    <xf numFmtId="0" fontId="14" fillId="0" borderId="5" xfId="0" applyFont="1" applyBorder="1" applyAlignment="1">
      <alignment horizontal="center" wrapText="1"/>
    </xf>
    <xf numFmtId="0" fontId="14" fillId="0" borderId="0" xfId="0" applyFont="1" applyAlignment="1">
      <alignment horizontal="center" wrapText="1"/>
    </xf>
    <xf numFmtId="165" fontId="14" fillId="0" borderId="0" xfId="11" applyFont="1" applyFill="1" applyBorder="1" applyAlignment="1">
      <alignment horizontal="center" wrapText="1"/>
    </xf>
    <xf numFmtId="167" fontId="14" fillId="0" borderId="0" xfId="0" applyNumberFormat="1" applyFont="1" applyAlignment="1">
      <alignment horizontal="center" wrapText="1"/>
    </xf>
    <xf numFmtId="0" fontId="1" fillId="0" borderId="1" xfId="0" applyFont="1" applyBorder="1" applyAlignment="1">
      <alignment horizontal="right"/>
    </xf>
    <xf numFmtId="0" fontId="3" fillId="0" borderId="0" xfId="0" applyFont="1" applyAlignment="1">
      <alignment horizontal="center" wrapText="1"/>
    </xf>
    <xf numFmtId="165" fontId="3" fillId="0" borderId="0" xfId="11" applyFont="1" applyFill="1" applyBorder="1" applyAlignment="1" applyProtection="1">
      <alignment horizontal="center" wrapText="1"/>
    </xf>
    <xf numFmtId="0" fontId="3" fillId="0" borderId="1" xfId="0" applyFont="1" applyBorder="1" applyAlignment="1">
      <alignment horizontal="center" wrapText="1"/>
    </xf>
    <xf numFmtId="165" fontId="3" fillId="0" borderId="1" xfId="11" applyFont="1" applyFill="1" applyBorder="1" applyAlignment="1">
      <alignment horizontal="center" wrapText="1"/>
    </xf>
    <xf numFmtId="167" fontId="3" fillId="0" borderId="1" xfId="0" applyNumberFormat="1" applyFont="1" applyBorder="1" applyAlignment="1">
      <alignment horizontal="center" wrapText="1"/>
    </xf>
    <xf numFmtId="0" fontId="3" fillId="0" borderId="1" xfId="0" applyFont="1" applyBorder="1" applyAlignment="1">
      <alignment horizontal="center"/>
    </xf>
    <xf numFmtId="167" fontId="3" fillId="0" borderId="1" xfId="0" applyNumberFormat="1" applyFont="1" applyBorder="1" applyAlignment="1">
      <alignment horizontal="center"/>
    </xf>
    <xf numFmtId="0" fontId="1" fillId="0" borderId="1" xfId="0" applyFont="1" applyBorder="1" applyProtection="1">
      <protection locked="0"/>
    </xf>
    <xf numFmtId="0" fontId="3" fillId="0" borderId="16" xfId="0" applyFont="1" applyBorder="1" applyAlignment="1">
      <alignment horizontal="center" wrapText="1"/>
    </xf>
    <xf numFmtId="0" fontId="6" fillId="0" borderId="12" xfId="0" applyFont="1" applyBorder="1" applyAlignment="1">
      <alignment horizontal="right" wrapText="1"/>
    </xf>
    <xf numFmtId="0" fontId="6" fillId="0" borderId="15" xfId="0" applyFont="1" applyBorder="1" applyAlignment="1">
      <alignment horizontal="right" wrapText="1"/>
    </xf>
    <xf numFmtId="165" fontId="1" fillId="0" borderId="1" xfId="12" applyFont="1" applyFill="1" applyBorder="1" applyAlignment="1"/>
    <xf numFmtId="0" fontId="1" fillId="0" borderId="14" xfId="0" applyFont="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1"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5" fillId="0" borderId="0" xfId="0" applyFont="1"/>
    <xf numFmtId="0" fontId="16" fillId="0" borderId="0" xfId="0" applyFont="1" applyAlignment="1">
      <alignment horizontal="center"/>
    </xf>
    <xf numFmtId="0" fontId="16" fillId="0" borderId="0" xfId="0" applyFont="1" applyAlignment="1">
      <alignment horizontal="left"/>
    </xf>
    <xf numFmtId="49" fontId="15" fillId="0" borderId="0" xfId="0" applyNumberFormat="1" applyFont="1"/>
    <xf numFmtId="0" fontId="16" fillId="0" borderId="0" xfId="0" applyFont="1"/>
    <xf numFmtId="0" fontId="3" fillId="0" borderId="1" xfId="0" applyFont="1" applyBorder="1" applyAlignment="1" applyProtection="1">
      <alignment horizontal="left"/>
      <protection locked="0"/>
    </xf>
    <xf numFmtId="0" fontId="3" fillId="0" borderId="4" xfId="0" applyFont="1" applyBorder="1" applyAlignment="1" applyProtection="1">
      <alignment horizontal="left"/>
      <protection locked="0"/>
    </xf>
    <xf numFmtId="0" fontId="0" fillId="0" borderId="6" xfId="0" applyBorder="1" applyAlignment="1">
      <alignment horizontal="center"/>
    </xf>
    <xf numFmtId="0" fontId="5" fillId="0" borderId="7" xfId="0" applyFont="1" applyBorder="1" applyAlignment="1">
      <alignment horizontal="right"/>
    </xf>
    <xf numFmtId="0" fontId="0" fillId="0" borderId="10" xfId="0" applyBorder="1"/>
    <xf numFmtId="0" fontId="0" fillId="0" borderId="11" xfId="0" applyBorder="1"/>
    <xf numFmtId="0" fontId="5"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8" xfId="0" applyFont="1" applyBorder="1" applyAlignment="1" applyProtection="1">
      <alignment horizontal="center"/>
      <protection locked="0"/>
    </xf>
    <xf numFmtId="9" fontId="1" fillId="0" borderId="1" xfId="6" applyFont="1" applyFill="1" applyBorder="1" applyAlignment="1">
      <alignment horizontal="center"/>
    </xf>
    <xf numFmtId="167" fontId="1" fillId="0" borderId="1" xfId="0" applyNumberFormat="1" applyFont="1" applyBorder="1" applyAlignment="1">
      <alignment horizontal="center"/>
    </xf>
    <xf numFmtId="165" fontId="1" fillId="0" borderId="1" xfId="12" applyFont="1" applyFill="1" applyBorder="1" applyAlignment="1">
      <alignment horizontal="right"/>
    </xf>
    <xf numFmtId="1" fontId="1" fillId="0" borderId="1" xfId="0" applyNumberFormat="1" applyFont="1" applyBorder="1" applyAlignment="1">
      <alignment horizontal="right"/>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wrapText="1"/>
    </xf>
    <xf numFmtId="165" fontId="1" fillId="0" borderId="0" xfId="11" applyFont="1" applyFill="1" applyBorder="1"/>
    <xf numFmtId="165" fontId="1" fillId="0" borderId="1" xfId="13" applyFont="1" applyFill="1" applyBorder="1" applyAlignment="1">
      <alignment horizontal="right"/>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1" fillId="0" borderId="3"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28" xfId="0" applyFont="1" applyBorder="1" applyAlignment="1" applyProtection="1">
      <alignment horizontal="left"/>
      <protection locked="0"/>
    </xf>
    <xf numFmtId="49" fontId="1" fillId="0" borderId="6" xfId="0" applyNumberFormat="1" applyFont="1" applyBorder="1" applyAlignment="1" applyProtection="1">
      <alignment horizontal="left" wrapText="1"/>
      <protection locked="0"/>
    </xf>
    <xf numFmtId="49" fontId="1" fillId="0" borderId="32" xfId="0" applyNumberFormat="1" applyFont="1" applyBorder="1" applyAlignment="1" applyProtection="1">
      <alignment horizontal="left" wrapText="1"/>
      <protection locked="0"/>
    </xf>
    <xf numFmtId="49" fontId="1" fillId="0" borderId="7" xfId="0" applyNumberFormat="1" applyFont="1" applyBorder="1" applyAlignment="1" applyProtection="1">
      <alignment horizontal="left" wrapText="1"/>
      <protection locked="0"/>
    </xf>
    <xf numFmtId="49" fontId="1" fillId="0" borderId="8" xfId="0" applyNumberFormat="1" applyFont="1" applyBorder="1" applyAlignment="1" applyProtection="1">
      <alignment horizontal="left" wrapText="1"/>
      <protection locked="0"/>
    </xf>
    <xf numFmtId="49" fontId="1" fillId="0" borderId="0" xfId="0" applyNumberFormat="1" applyFont="1" applyAlignment="1" applyProtection="1">
      <alignment horizontal="left" wrapText="1"/>
      <protection locked="0"/>
    </xf>
    <xf numFmtId="49" fontId="1" fillId="0" borderId="9" xfId="0" applyNumberFormat="1" applyFont="1" applyBorder="1" applyAlignment="1" applyProtection="1">
      <alignment horizontal="left" wrapText="1"/>
      <protection locked="0"/>
    </xf>
    <xf numFmtId="49" fontId="1" fillId="0" borderId="10" xfId="0" applyNumberFormat="1" applyFont="1" applyBorder="1" applyAlignment="1" applyProtection="1">
      <alignment horizontal="left" wrapText="1"/>
      <protection locked="0"/>
    </xf>
    <xf numFmtId="49" fontId="1" fillId="0" borderId="33" xfId="0" applyNumberFormat="1" applyFont="1" applyBorder="1" applyAlignment="1" applyProtection="1">
      <alignment horizontal="left" wrapText="1"/>
      <protection locked="0"/>
    </xf>
    <xf numFmtId="49" fontId="1" fillId="0" borderId="11" xfId="0" applyNumberFormat="1" applyFont="1" applyBorder="1" applyAlignment="1" applyProtection="1">
      <alignment horizontal="left" wrapText="1"/>
      <protection locked="0"/>
    </xf>
    <xf numFmtId="49" fontId="6" fillId="0" borderId="14" xfId="0" applyNumberFormat="1" applyFont="1" applyBorder="1" applyAlignment="1">
      <alignment horizontal="left" wrapText="1"/>
    </xf>
    <xf numFmtId="0" fontId="8" fillId="0" borderId="3" xfId="0" applyFont="1" applyBorder="1" applyAlignment="1">
      <alignment horizontal="center" wrapText="1"/>
    </xf>
    <xf numFmtId="0" fontId="8" fillId="0" borderId="20" xfId="0" applyFont="1" applyBorder="1" applyAlignment="1">
      <alignment horizontal="center" wrapText="1"/>
    </xf>
    <xf numFmtId="0" fontId="8" fillId="0" borderId="4" xfId="0" applyFont="1" applyBorder="1" applyAlignment="1">
      <alignment horizontal="center" wrapText="1"/>
    </xf>
    <xf numFmtId="0" fontId="8" fillId="3" borderId="3" xfId="0" applyFont="1" applyFill="1" applyBorder="1" applyAlignment="1">
      <alignment horizontal="center" wrapText="1"/>
    </xf>
    <xf numFmtId="0" fontId="8" fillId="3" borderId="20" xfId="0" applyFont="1" applyFill="1" applyBorder="1" applyAlignment="1">
      <alignment horizontal="center" wrapText="1"/>
    </xf>
    <xf numFmtId="0" fontId="8" fillId="3" borderId="4" xfId="0" applyFont="1" applyFill="1" applyBorder="1" applyAlignment="1">
      <alignment horizontal="center"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3" fillId="0" borderId="31" xfId="0" applyFont="1" applyBorder="1" applyAlignment="1">
      <alignment horizontal="left" wrapText="1"/>
    </xf>
    <xf numFmtId="0" fontId="1" fillId="0" borderId="23"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9" fillId="0" borderId="3" xfId="1" applyFont="1" applyFill="1" applyBorder="1" applyAlignment="1" applyProtection="1">
      <alignment horizontal="left"/>
      <protection locked="0"/>
    </xf>
    <xf numFmtId="0" fontId="9" fillId="0" borderId="20" xfId="1" applyFont="1" applyFill="1" applyBorder="1" applyAlignment="1" applyProtection="1">
      <alignment horizontal="left"/>
      <protection locked="0"/>
    </xf>
    <xf numFmtId="0" fontId="9" fillId="0" borderId="21" xfId="1" applyFont="1" applyFill="1" applyBorder="1" applyAlignment="1" applyProtection="1">
      <alignment horizontal="left"/>
      <protection locked="0"/>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1" fillId="0" borderId="38" xfId="0" applyFont="1" applyBorder="1" applyAlignment="1">
      <alignment horizontal="left" wrapText="1"/>
    </xf>
    <xf numFmtId="0" fontId="1" fillId="0" borderId="39" xfId="0" applyFont="1" applyBorder="1" applyAlignment="1">
      <alignment horizontal="left" wrapText="1"/>
    </xf>
    <xf numFmtId="0" fontId="13" fillId="2" borderId="34" xfId="0" applyFont="1" applyFill="1" applyBorder="1" applyAlignment="1">
      <alignment horizontal="center" wrapText="1"/>
    </xf>
    <xf numFmtId="0" fontId="13" fillId="2" borderId="35" xfId="0" applyFont="1" applyFill="1" applyBorder="1" applyAlignment="1">
      <alignment horizontal="center" wrapText="1"/>
    </xf>
    <xf numFmtId="0" fontId="1" fillId="0" borderId="2" xfId="0" applyFont="1" applyBorder="1" applyAlignment="1">
      <alignment horizontal="left" wrapText="1"/>
    </xf>
    <xf numFmtId="0" fontId="1" fillId="0" borderId="36" xfId="0" applyFont="1" applyBorder="1" applyAlignment="1">
      <alignment horizontal="left" wrapText="1"/>
    </xf>
    <xf numFmtId="0" fontId="1" fillId="0" borderId="1" xfId="0" applyFont="1" applyBorder="1" applyAlignment="1">
      <alignment horizontal="left" wrapText="1"/>
    </xf>
    <xf numFmtId="0" fontId="1" fillId="0" borderId="37" xfId="0" applyFont="1" applyBorder="1" applyAlignment="1">
      <alignment horizontal="left" wrapText="1"/>
    </xf>
  </cellXfs>
  <cellStyles count="16">
    <cellStyle name="Hyperlink" xfId="1" builtinId="8"/>
    <cellStyle name="Hyperlink 2" xfId="2" xr:uid="{00000000-0005-0000-0000-000002000000}"/>
    <cellStyle name="Hyperlink 3" xfId="3" xr:uid="{00000000-0005-0000-0000-000003000000}"/>
    <cellStyle name="Komma 2" xfId="4" xr:uid="{00000000-0005-0000-0000-000004000000}"/>
    <cellStyle name="Komma 2 2" xfId="5" xr:uid="{00000000-0005-0000-0000-000005000000}"/>
    <cellStyle name="Procent 2" xfId="6" xr:uid="{00000000-0005-0000-0000-000007000000}"/>
    <cellStyle name="Procent 2 2" xfId="7" xr:uid="{00000000-0005-0000-0000-000008000000}"/>
    <cellStyle name="Procent 3" xfId="8" xr:uid="{00000000-0005-0000-0000-000009000000}"/>
    <cellStyle name="Standaard" xfId="0" builtinId="0"/>
    <cellStyle name="Standaard 2" xfId="9" xr:uid="{00000000-0005-0000-0000-00000A000000}"/>
    <cellStyle name="Standaard 3" xfId="10" xr:uid="{00000000-0005-0000-0000-00000B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742406</xdr:colOff>
      <xdr:row>13</xdr:row>
      <xdr:rowOff>40920</xdr:rowOff>
    </xdr:from>
    <xdr:to>
      <xdr:col>8</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Office-thema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I99"/>
  <sheetViews>
    <sheetView tabSelected="1" view="pageBreakPreview" zoomScaleNormal="100" zoomScaleSheetLayoutView="100" workbookViewId="0">
      <selection activeCell="L23" sqref="L23"/>
    </sheetView>
  </sheetViews>
  <sheetFormatPr baseColWidth="10" defaultColWidth="8.83203125" defaultRowHeight="13" x14ac:dyDescent="0.15"/>
  <cols>
    <col min="1" max="1" width="15.83203125" style="20" customWidth="1"/>
    <col min="2" max="2" width="12" style="3" customWidth="1"/>
    <col min="3" max="3" width="41.83203125" style="4" customWidth="1"/>
    <col min="4" max="4" width="13.6640625" style="3" customWidth="1"/>
    <col min="5" max="5" width="6.6640625" style="2" bestFit="1" customWidth="1"/>
    <col min="6" max="6" width="14" style="2" customWidth="1"/>
    <col min="7" max="8" width="13.33203125" style="2" customWidth="1"/>
    <col min="9" max="9" width="49" style="4" customWidth="1"/>
  </cols>
  <sheetData>
    <row r="1" spans="1:9" ht="21" thickBot="1" x14ac:dyDescent="0.25">
      <c r="A1" s="15" t="s">
        <v>0</v>
      </c>
      <c r="H1" s="5"/>
      <c r="I1" s="8"/>
    </row>
    <row r="2" spans="1:9" ht="14" x14ac:dyDescent="0.15">
      <c r="A2" s="76" t="s">
        <v>1</v>
      </c>
      <c r="B2" s="102"/>
      <c r="C2" s="103"/>
      <c r="D2" s="103"/>
      <c r="E2" s="104"/>
      <c r="F2" s="1" t="s">
        <v>2</v>
      </c>
      <c r="H2" s="56"/>
      <c r="I2" s="57"/>
    </row>
    <row r="3" spans="1:9" ht="12.75" customHeight="1" thickBot="1" x14ac:dyDescent="0.2">
      <c r="A3" s="75" t="s">
        <v>3</v>
      </c>
      <c r="B3" s="77"/>
      <c r="C3" s="78"/>
      <c r="D3" s="78"/>
      <c r="E3" s="79"/>
      <c r="G3"/>
      <c r="H3" s="58"/>
      <c r="I3" s="59"/>
    </row>
    <row r="4" spans="1:9" ht="14" x14ac:dyDescent="0.15">
      <c r="A4" s="75" t="s">
        <v>4</v>
      </c>
      <c r="B4" s="105"/>
      <c r="C4" s="106"/>
      <c r="D4" s="106"/>
      <c r="E4" s="107"/>
      <c r="F4" s="6" t="str">
        <f>"Voor ontvangst"&amp;" "&amp;"namens"&amp;" "&amp;B2</f>
        <v xml:space="preserve">Voor ontvangst namens </v>
      </c>
      <c r="G4"/>
      <c r="H4" s="9"/>
      <c r="I4" s="10"/>
    </row>
    <row r="5" spans="1:9" ht="12.75" customHeight="1" x14ac:dyDescent="0.15">
      <c r="A5" s="75" t="s">
        <v>5</v>
      </c>
      <c r="B5" s="77"/>
      <c r="C5" s="78"/>
      <c r="D5" s="78"/>
      <c r="E5" s="79"/>
      <c r="F5" s="11" t="s">
        <v>6</v>
      </c>
      <c r="G5" s="11"/>
      <c r="H5" s="60"/>
      <c r="I5" s="61"/>
    </row>
    <row r="6" spans="1:9" ht="14" thickBot="1" x14ac:dyDescent="0.2">
      <c r="A6" s="108" t="s">
        <v>7</v>
      </c>
      <c r="B6" s="109"/>
      <c r="C6" s="109"/>
      <c r="D6" s="109"/>
      <c r="E6" s="110"/>
      <c r="F6" s="6"/>
      <c r="G6" s="20"/>
      <c r="H6" s="62"/>
      <c r="I6" s="63"/>
    </row>
    <row r="7" spans="1:9" ht="15" thickBot="1" x14ac:dyDescent="0.2">
      <c r="A7" s="40" t="s">
        <v>8</v>
      </c>
      <c r="B7" s="77"/>
      <c r="C7" s="78"/>
      <c r="D7" s="78"/>
      <c r="E7" s="79"/>
      <c r="F7" s="20"/>
      <c r="G7" s="20"/>
      <c r="H7" s="20"/>
      <c r="I7" s="11" t="s">
        <v>9</v>
      </c>
    </row>
    <row r="8" spans="1:9" ht="15" thickBot="1" x14ac:dyDescent="0.2">
      <c r="A8" s="40" t="s">
        <v>10</v>
      </c>
      <c r="B8" s="77"/>
      <c r="C8" s="78"/>
      <c r="D8" s="78"/>
      <c r="E8" s="79"/>
      <c r="F8" s="64"/>
      <c r="G8" s="20" t="s">
        <v>92</v>
      </c>
      <c r="H8" s="20"/>
      <c r="I8" s="20"/>
    </row>
    <row r="9" spans="1:9" ht="15" thickBot="1" x14ac:dyDescent="0.2">
      <c r="A9" s="40" t="s">
        <v>11</v>
      </c>
      <c r="B9" s="77"/>
      <c r="C9" s="78"/>
      <c r="D9" s="78"/>
      <c r="E9" s="79"/>
      <c r="F9" s="64"/>
      <c r="G9" s="48" t="s">
        <v>54</v>
      </c>
      <c r="H9" s="20"/>
      <c r="I9" s="20"/>
    </row>
    <row r="10" spans="1:9" ht="14" x14ac:dyDescent="0.15">
      <c r="A10" s="108" t="s">
        <v>12</v>
      </c>
      <c r="B10" s="109"/>
      <c r="C10" s="109"/>
      <c r="D10" s="109"/>
      <c r="E10" s="110"/>
      <c r="F10" s="49" t="s">
        <v>13</v>
      </c>
      <c r="G10" s="50"/>
      <c r="H10" s="50"/>
      <c r="I10" s="51"/>
    </row>
    <row r="11" spans="1:9" ht="14" x14ac:dyDescent="0.15">
      <c r="A11" s="40" t="s">
        <v>8</v>
      </c>
      <c r="B11" s="77"/>
      <c r="C11" s="78"/>
      <c r="D11" s="78"/>
      <c r="E11" s="79"/>
      <c r="F11" s="52"/>
      <c r="G11" s="53"/>
      <c r="H11" s="53"/>
      <c r="I11" s="53"/>
    </row>
    <row r="12" spans="1:9" ht="14" x14ac:dyDescent="0.15">
      <c r="A12" s="40" t="s">
        <v>10</v>
      </c>
      <c r="B12" s="77"/>
      <c r="C12" s="78"/>
      <c r="D12" s="78"/>
      <c r="E12" s="79"/>
    </row>
    <row r="13" spans="1:9" ht="15" thickBot="1" x14ac:dyDescent="0.2">
      <c r="A13" s="41" t="s">
        <v>11</v>
      </c>
      <c r="B13" s="80"/>
      <c r="C13" s="81"/>
      <c r="D13" s="81"/>
      <c r="E13" s="82"/>
      <c r="F13" s="48" t="s">
        <v>14</v>
      </c>
    </row>
    <row r="15" spans="1:9" ht="42" customHeight="1" x14ac:dyDescent="0.15">
      <c r="A15" s="92" t="s">
        <v>53</v>
      </c>
      <c r="B15" s="92"/>
      <c r="C15" s="92"/>
      <c r="D15" s="92"/>
      <c r="E15" s="92"/>
      <c r="F15" s="21"/>
      <c r="G15" s="21"/>
      <c r="H15" s="43"/>
      <c r="I15" s="22"/>
    </row>
    <row r="16" spans="1:9" ht="16.5" customHeight="1" x14ac:dyDescent="0.15">
      <c r="A16" s="23"/>
      <c r="B16" s="23"/>
      <c r="C16" s="23"/>
      <c r="D16" s="23"/>
    </row>
    <row r="17" spans="1:9" s="20" customFormat="1" ht="24.75" customHeight="1" x14ac:dyDescent="0.15">
      <c r="A17" s="31" t="s">
        <v>15</v>
      </c>
      <c r="B17" s="31" t="s">
        <v>16</v>
      </c>
      <c r="C17" s="31" t="s">
        <v>17</v>
      </c>
      <c r="D17" s="32" t="s">
        <v>18</v>
      </c>
      <c r="E17" s="31" t="s">
        <v>19</v>
      </c>
      <c r="F17" s="31" t="s">
        <v>20</v>
      </c>
      <c r="G17" s="31" t="s">
        <v>21</v>
      </c>
      <c r="H17" s="31" t="s">
        <v>22</v>
      </c>
      <c r="I17" s="31" t="s">
        <v>23</v>
      </c>
    </row>
    <row r="18" spans="1:9" ht="15.75" customHeight="1" x14ac:dyDescent="0.15">
      <c r="A18" s="39"/>
      <c r="B18" s="24"/>
      <c r="C18" s="24"/>
      <c r="D18" s="25"/>
      <c r="E18" s="24"/>
      <c r="F18" s="24"/>
      <c r="G18" s="24"/>
      <c r="H18" s="24"/>
      <c r="I18" s="26"/>
    </row>
    <row r="19" spans="1:9" s="20" customFormat="1" ht="18" x14ac:dyDescent="0.2">
      <c r="A19" s="93" t="s">
        <v>25</v>
      </c>
      <c r="B19" s="94"/>
      <c r="C19" s="94"/>
      <c r="D19" s="94"/>
      <c r="E19" s="94"/>
      <c r="F19" s="94"/>
      <c r="G19" s="94"/>
      <c r="H19" s="94"/>
      <c r="I19" s="95"/>
    </row>
    <row r="20" spans="1:9" x14ac:dyDescent="0.15">
      <c r="A20" s="38"/>
      <c r="B20" s="30">
        <v>100047</v>
      </c>
      <c r="C20" s="19" t="s">
        <v>90</v>
      </c>
      <c r="D20" s="42">
        <v>1.5</v>
      </c>
      <c r="E20" s="65">
        <v>0.21</v>
      </c>
      <c r="F20" s="66">
        <f>D20/(1+E20)</f>
        <v>1.2396694214876034</v>
      </c>
      <c r="G20" s="66">
        <f>F20*E20</f>
        <v>0.26033057851239672</v>
      </c>
      <c r="H20" s="66">
        <f>A20*F20</f>
        <v>0</v>
      </c>
      <c r="I20" s="54" t="s">
        <v>104</v>
      </c>
    </row>
    <row r="21" spans="1:9" x14ac:dyDescent="0.15">
      <c r="A21" s="38"/>
      <c r="B21" s="30">
        <v>100051</v>
      </c>
      <c r="C21" s="19" t="s">
        <v>94</v>
      </c>
      <c r="D21" s="42">
        <v>1.5</v>
      </c>
      <c r="E21" s="65">
        <v>0.21</v>
      </c>
      <c r="F21" s="66">
        <f t="shared" ref="F21:F25" si="0">D21/(1+E21)</f>
        <v>1.2396694214876034</v>
      </c>
      <c r="G21" s="66">
        <f t="shared" ref="G21:G25" si="1">F21*E21</f>
        <v>0.26033057851239672</v>
      </c>
      <c r="H21" s="66">
        <f t="shared" ref="H21:H25" si="2">A21*F21</f>
        <v>0</v>
      </c>
      <c r="I21" s="54" t="s">
        <v>104</v>
      </c>
    </row>
    <row r="22" spans="1:9" x14ac:dyDescent="0.15">
      <c r="A22" s="38"/>
      <c r="B22" s="30">
        <v>100048</v>
      </c>
      <c r="C22" s="19" t="s">
        <v>95</v>
      </c>
      <c r="D22" s="42">
        <v>1.5</v>
      </c>
      <c r="E22" s="65">
        <v>0.21</v>
      </c>
      <c r="F22" s="66">
        <f t="shared" si="0"/>
        <v>1.2396694214876034</v>
      </c>
      <c r="G22" s="66">
        <f t="shared" si="1"/>
        <v>0.26033057851239672</v>
      </c>
      <c r="H22" s="66">
        <f t="shared" si="2"/>
        <v>0</v>
      </c>
      <c r="I22" s="54" t="s">
        <v>104</v>
      </c>
    </row>
    <row r="23" spans="1:9" x14ac:dyDescent="0.15">
      <c r="A23" s="38"/>
      <c r="B23" s="30">
        <v>100049</v>
      </c>
      <c r="C23" s="19" t="s">
        <v>91</v>
      </c>
      <c r="D23" s="42">
        <v>1.5</v>
      </c>
      <c r="E23" s="65">
        <v>0.21</v>
      </c>
      <c r="F23" s="66">
        <f t="shared" si="0"/>
        <v>1.2396694214876034</v>
      </c>
      <c r="G23" s="66">
        <f t="shared" si="1"/>
        <v>0.26033057851239672</v>
      </c>
      <c r="H23" s="66">
        <f t="shared" si="2"/>
        <v>0</v>
      </c>
      <c r="I23" s="54" t="s">
        <v>104</v>
      </c>
    </row>
    <row r="24" spans="1:9" x14ac:dyDescent="0.15">
      <c r="A24" s="38"/>
      <c r="B24" s="30">
        <v>100052</v>
      </c>
      <c r="C24" s="19" t="s">
        <v>97</v>
      </c>
      <c r="D24" s="42">
        <v>1.5</v>
      </c>
      <c r="E24" s="65">
        <v>0.21</v>
      </c>
      <c r="F24" s="66">
        <f t="shared" si="0"/>
        <v>1.2396694214876034</v>
      </c>
      <c r="G24" s="66">
        <f t="shared" si="1"/>
        <v>0.26033057851239672</v>
      </c>
      <c r="H24" s="66">
        <f t="shared" si="2"/>
        <v>0</v>
      </c>
      <c r="I24" s="54" t="s">
        <v>104</v>
      </c>
    </row>
    <row r="25" spans="1:9" x14ac:dyDescent="0.15">
      <c r="A25" s="38"/>
      <c r="B25" s="18">
        <v>100050</v>
      </c>
      <c r="C25" s="19" t="s">
        <v>96</v>
      </c>
      <c r="D25" s="42">
        <v>1.5</v>
      </c>
      <c r="E25" s="65">
        <v>0.21</v>
      </c>
      <c r="F25" s="66">
        <f t="shared" si="0"/>
        <v>1.2396694214876034</v>
      </c>
      <c r="G25" s="66">
        <f t="shared" si="1"/>
        <v>0.26033057851239672</v>
      </c>
      <c r="H25" s="66">
        <f t="shared" si="2"/>
        <v>0</v>
      </c>
      <c r="I25" s="54" t="s">
        <v>104</v>
      </c>
    </row>
    <row r="26" spans="1:9" x14ac:dyDescent="0.15">
      <c r="A26" s="38"/>
      <c r="B26" s="18"/>
      <c r="C26" s="19"/>
      <c r="D26" s="42"/>
      <c r="E26" s="65"/>
      <c r="F26" s="66"/>
      <c r="G26" s="66"/>
      <c r="H26" s="66"/>
      <c r="I26" s="54"/>
    </row>
    <row r="27" spans="1:9" s="20" customFormat="1" ht="14" x14ac:dyDescent="0.15">
      <c r="A27" s="33">
        <f>SUM(A20:A25)</f>
        <v>0</v>
      </c>
      <c r="B27" s="33"/>
      <c r="C27" s="33" t="s">
        <v>24</v>
      </c>
      <c r="D27" s="34"/>
      <c r="E27" s="33"/>
      <c r="F27" s="33"/>
      <c r="G27" s="33"/>
      <c r="H27" s="35">
        <f>SUM(H20:H25)</f>
        <v>0</v>
      </c>
      <c r="I27" s="33"/>
    </row>
    <row r="28" spans="1:9" s="20" customFormat="1" ht="18" x14ac:dyDescent="0.2">
      <c r="A28" s="93" t="s">
        <v>26</v>
      </c>
      <c r="B28" s="94"/>
      <c r="C28" s="94"/>
      <c r="D28" s="94"/>
      <c r="E28" s="94"/>
      <c r="F28" s="94"/>
      <c r="G28" s="94"/>
      <c r="H28" s="94"/>
      <c r="I28" s="95"/>
    </row>
    <row r="29" spans="1:9" x14ac:dyDescent="0.15">
      <c r="A29" s="38"/>
      <c r="B29" s="30">
        <v>120001</v>
      </c>
      <c r="C29" s="19" t="s">
        <v>51</v>
      </c>
      <c r="D29" s="42">
        <v>2.5</v>
      </c>
      <c r="E29" s="65">
        <v>0.21</v>
      </c>
      <c r="F29" s="66">
        <f>D29/(1+E29)</f>
        <v>2.0661157024793391</v>
      </c>
      <c r="G29" s="66">
        <f t="shared" ref="G29:G34" si="3">F29*E29</f>
        <v>0.43388429752066121</v>
      </c>
      <c r="H29" s="66">
        <f>A29*F29</f>
        <v>0</v>
      </c>
      <c r="I29" s="54"/>
    </row>
    <row r="30" spans="1:9" x14ac:dyDescent="0.15">
      <c r="A30" s="38"/>
      <c r="B30" s="30">
        <v>120010</v>
      </c>
      <c r="C30" s="19" t="s">
        <v>50</v>
      </c>
      <c r="D30" s="42">
        <v>2.5</v>
      </c>
      <c r="E30" s="65">
        <v>0.21</v>
      </c>
      <c r="F30" s="66">
        <f t="shared" ref="F30:F34" si="4">D30/(1+E30)</f>
        <v>2.0661157024793391</v>
      </c>
      <c r="G30" s="66">
        <f t="shared" si="3"/>
        <v>0.43388429752066121</v>
      </c>
      <c r="H30" s="66">
        <f>A30*F30</f>
        <v>0</v>
      </c>
      <c r="I30" s="54"/>
    </row>
    <row r="31" spans="1:9" x14ac:dyDescent="0.15">
      <c r="A31" s="38"/>
      <c r="B31" s="30">
        <v>120149</v>
      </c>
      <c r="C31" s="19" t="s">
        <v>55</v>
      </c>
      <c r="D31" s="42">
        <v>2.5</v>
      </c>
      <c r="E31" s="65">
        <v>0.21</v>
      </c>
      <c r="F31" s="66">
        <f t="shared" si="4"/>
        <v>2.0661157024793391</v>
      </c>
      <c r="G31" s="66">
        <f t="shared" si="3"/>
        <v>0.43388429752066121</v>
      </c>
      <c r="H31" s="66">
        <f>A31*F31</f>
        <v>0</v>
      </c>
      <c r="I31" s="54"/>
    </row>
    <row r="32" spans="1:9" x14ac:dyDescent="0.15">
      <c r="A32" s="38"/>
      <c r="B32" s="30">
        <v>120150</v>
      </c>
      <c r="C32" s="19" t="s">
        <v>56</v>
      </c>
      <c r="D32" s="42">
        <v>2.5</v>
      </c>
      <c r="E32" s="65">
        <v>0.21</v>
      </c>
      <c r="F32" s="66">
        <f t="shared" si="4"/>
        <v>2.0661157024793391</v>
      </c>
      <c r="G32" s="66">
        <f t="shared" si="3"/>
        <v>0.43388429752066121</v>
      </c>
      <c r="H32" s="66">
        <f>A32*F32</f>
        <v>0</v>
      </c>
      <c r="I32" s="54"/>
    </row>
    <row r="33" spans="1:9" x14ac:dyDescent="0.15">
      <c r="A33" s="38"/>
      <c r="B33" s="30">
        <v>120151</v>
      </c>
      <c r="C33" s="19" t="s">
        <v>57</v>
      </c>
      <c r="D33" s="42">
        <v>2.5</v>
      </c>
      <c r="E33" s="65">
        <v>0.21</v>
      </c>
      <c r="F33" s="66">
        <f t="shared" si="4"/>
        <v>2.0661157024793391</v>
      </c>
      <c r="G33" s="66">
        <f t="shared" si="3"/>
        <v>0.43388429752066121</v>
      </c>
      <c r="H33" s="66">
        <f>A33*F33</f>
        <v>0</v>
      </c>
      <c r="I33" s="54"/>
    </row>
    <row r="34" spans="1:9" x14ac:dyDescent="0.15">
      <c r="A34" s="38"/>
      <c r="B34" s="30">
        <v>120152</v>
      </c>
      <c r="C34" s="19" t="s">
        <v>58</v>
      </c>
      <c r="D34" s="42">
        <v>2.5</v>
      </c>
      <c r="E34" s="65">
        <v>0.21</v>
      </c>
      <c r="F34" s="66">
        <f t="shared" si="4"/>
        <v>2.0661157024793391</v>
      </c>
      <c r="G34" s="66">
        <f t="shared" si="3"/>
        <v>0.43388429752066121</v>
      </c>
      <c r="H34" s="66">
        <f>A34*F34</f>
        <v>0</v>
      </c>
      <c r="I34" s="54"/>
    </row>
    <row r="35" spans="1:9" x14ac:dyDescent="0.15">
      <c r="A35" s="38"/>
      <c r="B35" s="30"/>
      <c r="C35" s="19"/>
      <c r="D35" s="42"/>
      <c r="E35" s="65"/>
      <c r="F35" s="66"/>
      <c r="G35" s="66"/>
      <c r="H35" s="66"/>
      <c r="I35" s="54"/>
    </row>
    <row r="36" spans="1:9" s="20" customFormat="1" ht="14" x14ac:dyDescent="0.15">
      <c r="A36" s="33">
        <f>SUM(A29:A34)</f>
        <v>0</v>
      </c>
      <c r="B36" s="33"/>
      <c r="C36" s="33" t="s">
        <v>24</v>
      </c>
      <c r="D36" s="34"/>
      <c r="E36" s="33"/>
      <c r="F36" s="33"/>
      <c r="G36" s="33"/>
      <c r="H36" s="35">
        <f>SUM(H29:H30)</f>
        <v>0</v>
      </c>
      <c r="I36" s="33"/>
    </row>
    <row r="39" spans="1:9" s="20" customFormat="1" ht="17.5" customHeight="1" x14ac:dyDescent="0.2">
      <c r="A39" s="93" t="s">
        <v>27</v>
      </c>
      <c r="B39" s="94"/>
      <c r="C39" s="94"/>
      <c r="D39" s="94"/>
      <c r="E39" s="94"/>
      <c r="F39" s="94"/>
      <c r="G39" s="94"/>
      <c r="H39" s="94"/>
      <c r="I39" s="95"/>
    </row>
    <row r="40" spans="1:9" x14ac:dyDescent="0.15">
      <c r="A40" s="38"/>
      <c r="B40" s="68">
        <v>100040</v>
      </c>
      <c r="C40" s="19" t="s">
        <v>28</v>
      </c>
      <c r="D40" s="67">
        <v>8</v>
      </c>
      <c r="E40" s="65">
        <v>0.21</v>
      </c>
      <c r="F40" s="66">
        <f>D40/(1+E40)</f>
        <v>6.6115702479338845</v>
      </c>
      <c r="G40" s="66">
        <f t="shared" ref="G40:G73" si="5">F40*E40</f>
        <v>1.3884297520661157</v>
      </c>
      <c r="H40" s="66">
        <f>A40*F40</f>
        <v>0</v>
      </c>
      <c r="I40" s="54"/>
    </row>
    <row r="41" spans="1:9" x14ac:dyDescent="0.15">
      <c r="A41" s="38"/>
      <c r="B41" s="68">
        <v>130112</v>
      </c>
      <c r="C41" s="19" t="s">
        <v>98</v>
      </c>
      <c r="D41" s="67">
        <v>3</v>
      </c>
      <c r="E41" s="65">
        <v>0.21</v>
      </c>
      <c r="F41" s="66">
        <f t="shared" ref="F41:F43" si="6">D41/(1+E41)</f>
        <v>2.4793388429752068</v>
      </c>
      <c r="G41" s="66">
        <f t="shared" si="5"/>
        <v>0.52066115702479343</v>
      </c>
      <c r="H41" s="66">
        <f>A41*F41</f>
        <v>0</v>
      </c>
      <c r="I41" s="54"/>
    </row>
    <row r="42" spans="1:9" x14ac:dyDescent="0.15">
      <c r="A42" s="38"/>
      <c r="B42" s="68">
        <v>130111</v>
      </c>
      <c r="C42" s="19" t="s">
        <v>99</v>
      </c>
      <c r="D42" s="67">
        <v>3</v>
      </c>
      <c r="E42" s="65">
        <v>0.21</v>
      </c>
      <c r="F42" s="66">
        <f t="shared" si="6"/>
        <v>2.4793388429752068</v>
      </c>
      <c r="G42" s="66">
        <f t="shared" si="5"/>
        <v>0.52066115702479343</v>
      </c>
      <c r="H42" s="66">
        <f>A42*F42</f>
        <v>0</v>
      </c>
      <c r="I42" s="54"/>
    </row>
    <row r="43" spans="1:9" x14ac:dyDescent="0.15">
      <c r="A43" s="38"/>
      <c r="B43" s="68">
        <v>130113</v>
      </c>
      <c r="C43" s="19" t="s">
        <v>100</v>
      </c>
      <c r="D43" s="67">
        <v>3</v>
      </c>
      <c r="E43" s="65">
        <v>0.21</v>
      </c>
      <c r="F43" s="66">
        <f t="shared" si="6"/>
        <v>2.4793388429752068</v>
      </c>
      <c r="G43" s="66">
        <f t="shared" si="5"/>
        <v>0.52066115702479343</v>
      </c>
      <c r="H43" s="66">
        <f>A43*F43</f>
        <v>0</v>
      </c>
      <c r="I43" s="54"/>
    </row>
    <row r="44" spans="1:9" x14ac:dyDescent="0.15">
      <c r="A44" s="38"/>
      <c r="B44" s="68"/>
      <c r="C44" s="19"/>
      <c r="D44" s="67"/>
      <c r="E44" s="65"/>
      <c r="F44" s="66"/>
      <c r="G44" s="66"/>
      <c r="H44" s="66"/>
      <c r="I44" s="54"/>
    </row>
    <row r="45" spans="1:9" x14ac:dyDescent="0.15">
      <c r="A45" s="38"/>
      <c r="B45" s="68">
        <v>130114</v>
      </c>
      <c r="C45" s="18" t="s">
        <v>59</v>
      </c>
      <c r="D45" s="74">
        <v>1</v>
      </c>
      <c r="E45" s="65">
        <v>0.21</v>
      </c>
      <c r="F45" s="66">
        <f>D45/(1+E45)</f>
        <v>0.82644628099173556</v>
      </c>
      <c r="G45" s="66">
        <f t="shared" si="5"/>
        <v>0.17355371900826447</v>
      </c>
      <c r="H45" s="66">
        <f>A45*F45</f>
        <v>0</v>
      </c>
      <c r="I45" s="54"/>
    </row>
    <row r="46" spans="1:9" x14ac:dyDescent="0.15">
      <c r="A46" s="38"/>
      <c r="B46" s="68">
        <v>130134</v>
      </c>
      <c r="C46" s="18" t="s">
        <v>69</v>
      </c>
      <c r="D46" s="74">
        <v>1</v>
      </c>
      <c r="E46" s="65">
        <v>0.21</v>
      </c>
      <c r="F46" s="66">
        <f t="shared" ref="F46:F74" si="7">D46/(1+E46)</f>
        <v>0.82644628099173556</v>
      </c>
      <c r="G46" s="66">
        <f t="shared" si="5"/>
        <v>0.17355371900826447</v>
      </c>
      <c r="H46" s="66">
        <f>A46*F46</f>
        <v>0</v>
      </c>
      <c r="I46" s="54"/>
    </row>
    <row r="47" spans="1:9" x14ac:dyDescent="0.15">
      <c r="A47" s="38"/>
      <c r="B47" s="68">
        <v>130124</v>
      </c>
      <c r="C47" s="18" t="s">
        <v>70</v>
      </c>
      <c r="D47" s="74">
        <v>1</v>
      </c>
      <c r="E47" s="65">
        <v>0.21</v>
      </c>
      <c r="F47" s="66">
        <f t="shared" si="7"/>
        <v>0.82644628099173556</v>
      </c>
      <c r="G47" s="66">
        <f t="shared" si="5"/>
        <v>0.17355371900826447</v>
      </c>
      <c r="H47" s="66">
        <f>A47*F47</f>
        <v>0</v>
      </c>
      <c r="I47" s="54"/>
    </row>
    <row r="48" spans="1:9" x14ac:dyDescent="0.15">
      <c r="A48" s="38"/>
      <c r="B48" s="68">
        <v>130115</v>
      </c>
      <c r="C48" s="18" t="s">
        <v>60</v>
      </c>
      <c r="D48" s="74">
        <v>1</v>
      </c>
      <c r="E48" s="65">
        <v>0.21</v>
      </c>
      <c r="F48" s="66">
        <f t="shared" si="7"/>
        <v>0.82644628099173556</v>
      </c>
      <c r="G48" s="66">
        <f t="shared" si="5"/>
        <v>0.17355371900826447</v>
      </c>
      <c r="H48" s="66">
        <f>A48*F48</f>
        <v>0</v>
      </c>
      <c r="I48" s="54"/>
    </row>
    <row r="49" spans="1:9" x14ac:dyDescent="0.15">
      <c r="A49" s="38"/>
      <c r="B49" s="68">
        <v>130135</v>
      </c>
      <c r="C49" s="18" t="s">
        <v>71</v>
      </c>
      <c r="D49" s="74">
        <v>1</v>
      </c>
      <c r="E49" s="65">
        <v>0.21</v>
      </c>
      <c r="F49" s="66">
        <f t="shared" si="7"/>
        <v>0.82644628099173556</v>
      </c>
      <c r="G49" s="66">
        <f t="shared" si="5"/>
        <v>0.17355371900826447</v>
      </c>
      <c r="H49" s="66">
        <f>A49*F49</f>
        <v>0</v>
      </c>
      <c r="I49" s="54"/>
    </row>
    <row r="50" spans="1:9" x14ac:dyDescent="0.15">
      <c r="A50" s="38"/>
      <c r="B50" s="68">
        <v>130125</v>
      </c>
      <c r="C50" s="18" t="s">
        <v>72</v>
      </c>
      <c r="D50" s="74">
        <v>1</v>
      </c>
      <c r="E50" s="65">
        <v>0.21</v>
      </c>
      <c r="F50" s="66">
        <f t="shared" si="7"/>
        <v>0.82644628099173556</v>
      </c>
      <c r="G50" s="66">
        <f t="shared" si="5"/>
        <v>0.17355371900826447</v>
      </c>
      <c r="H50" s="66">
        <f>A50*F50</f>
        <v>0</v>
      </c>
      <c r="I50" s="54"/>
    </row>
    <row r="51" spans="1:9" x14ac:dyDescent="0.15">
      <c r="A51" s="38"/>
      <c r="B51" s="68">
        <v>130116</v>
      </c>
      <c r="C51" s="18" t="s">
        <v>61</v>
      </c>
      <c r="D51" s="74">
        <v>1</v>
      </c>
      <c r="E51" s="65">
        <v>0.21</v>
      </c>
      <c r="F51" s="66">
        <f t="shared" si="7"/>
        <v>0.82644628099173556</v>
      </c>
      <c r="G51" s="66">
        <f t="shared" si="5"/>
        <v>0.17355371900826447</v>
      </c>
      <c r="H51" s="66">
        <f>A51*F51</f>
        <v>0</v>
      </c>
      <c r="I51" s="54"/>
    </row>
    <row r="52" spans="1:9" x14ac:dyDescent="0.15">
      <c r="A52" s="38"/>
      <c r="B52" s="68">
        <v>130136</v>
      </c>
      <c r="C52" s="18" t="s">
        <v>73</v>
      </c>
      <c r="D52" s="74">
        <v>1</v>
      </c>
      <c r="E52" s="65">
        <v>0.21</v>
      </c>
      <c r="F52" s="66">
        <f t="shared" si="7"/>
        <v>0.82644628099173556</v>
      </c>
      <c r="G52" s="66">
        <f t="shared" si="5"/>
        <v>0.17355371900826447</v>
      </c>
      <c r="H52" s="66">
        <f>A52*F52</f>
        <v>0</v>
      </c>
      <c r="I52" s="54"/>
    </row>
    <row r="53" spans="1:9" x14ac:dyDescent="0.15">
      <c r="A53" s="38"/>
      <c r="B53" s="68">
        <v>130126</v>
      </c>
      <c r="C53" s="18" t="s">
        <v>74</v>
      </c>
      <c r="D53" s="74">
        <v>1</v>
      </c>
      <c r="E53" s="65">
        <v>0.21</v>
      </c>
      <c r="F53" s="66">
        <f t="shared" si="7"/>
        <v>0.82644628099173556</v>
      </c>
      <c r="G53" s="66">
        <f t="shared" si="5"/>
        <v>0.17355371900826447</v>
      </c>
      <c r="H53" s="66">
        <f>A53*F53</f>
        <v>0</v>
      </c>
      <c r="I53" s="54"/>
    </row>
    <row r="54" spans="1:9" x14ac:dyDescent="0.15">
      <c r="A54" s="38"/>
      <c r="B54" s="68">
        <v>130121</v>
      </c>
      <c r="C54" s="18" t="s">
        <v>62</v>
      </c>
      <c r="D54" s="74">
        <v>1</v>
      </c>
      <c r="E54" s="65">
        <v>0.21</v>
      </c>
      <c r="F54" s="66">
        <f t="shared" si="7"/>
        <v>0.82644628099173556</v>
      </c>
      <c r="G54" s="66">
        <f t="shared" si="5"/>
        <v>0.17355371900826447</v>
      </c>
      <c r="H54" s="66">
        <f>A54*F54</f>
        <v>0</v>
      </c>
      <c r="I54" s="54"/>
    </row>
    <row r="55" spans="1:9" x14ac:dyDescent="0.15">
      <c r="A55" s="38"/>
      <c r="B55" s="68">
        <v>130141</v>
      </c>
      <c r="C55" s="18" t="s">
        <v>75</v>
      </c>
      <c r="D55" s="74">
        <v>1</v>
      </c>
      <c r="E55" s="65">
        <v>0.21</v>
      </c>
      <c r="F55" s="66">
        <f t="shared" si="7"/>
        <v>0.82644628099173556</v>
      </c>
      <c r="G55" s="66">
        <f t="shared" si="5"/>
        <v>0.17355371900826447</v>
      </c>
      <c r="H55" s="66">
        <f>A55*F55</f>
        <v>0</v>
      </c>
      <c r="I55" s="54"/>
    </row>
    <row r="56" spans="1:9" x14ac:dyDescent="0.15">
      <c r="A56" s="38"/>
      <c r="B56" s="68">
        <v>130131</v>
      </c>
      <c r="C56" s="18" t="s">
        <v>76</v>
      </c>
      <c r="D56" s="74">
        <v>1</v>
      </c>
      <c r="E56" s="65">
        <v>0.21</v>
      </c>
      <c r="F56" s="66">
        <f t="shared" si="7"/>
        <v>0.82644628099173556</v>
      </c>
      <c r="G56" s="66">
        <f t="shared" si="5"/>
        <v>0.17355371900826447</v>
      </c>
      <c r="H56" s="66">
        <f>A56*F56</f>
        <v>0</v>
      </c>
      <c r="I56" s="54"/>
    </row>
    <row r="57" spans="1:9" x14ac:dyDescent="0.15">
      <c r="A57" s="38"/>
      <c r="B57" s="68">
        <v>130123</v>
      </c>
      <c r="C57" s="19" t="s">
        <v>63</v>
      </c>
      <c r="D57" s="74">
        <v>1</v>
      </c>
      <c r="E57" s="65">
        <v>0.21</v>
      </c>
      <c r="F57" s="66">
        <f t="shared" si="7"/>
        <v>0.82644628099173556</v>
      </c>
      <c r="G57" s="66">
        <f t="shared" si="5"/>
        <v>0.17355371900826447</v>
      </c>
      <c r="H57" s="66">
        <f>A57*F57</f>
        <v>0</v>
      </c>
      <c r="I57" s="54"/>
    </row>
    <row r="58" spans="1:9" x14ac:dyDescent="0.15">
      <c r="A58" s="38"/>
      <c r="B58" s="68">
        <v>130143</v>
      </c>
      <c r="C58" s="19" t="s">
        <v>77</v>
      </c>
      <c r="D58" s="74">
        <v>1</v>
      </c>
      <c r="E58" s="65">
        <v>0.21</v>
      </c>
      <c r="F58" s="66">
        <f t="shared" si="7"/>
        <v>0.82644628099173556</v>
      </c>
      <c r="G58" s="66">
        <f t="shared" si="5"/>
        <v>0.17355371900826447</v>
      </c>
      <c r="H58" s="66">
        <f>A58*F58</f>
        <v>0</v>
      </c>
      <c r="I58" s="54"/>
    </row>
    <row r="59" spans="1:9" x14ac:dyDescent="0.15">
      <c r="A59" s="38"/>
      <c r="B59" s="68">
        <v>130133</v>
      </c>
      <c r="C59" s="19" t="s">
        <v>78</v>
      </c>
      <c r="D59" s="74">
        <v>1</v>
      </c>
      <c r="E59" s="65">
        <v>0.21</v>
      </c>
      <c r="F59" s="66">
        <f t="shared" si="7"/>
        <v>0.82644628099173556</v>
      </c>
      <c r="G59" s="66">
        <f t="shared" si="5"/>
        <v>0.17355371900826447</v>
      </c>
      <c r="H59" s="66">
        <f>A59*F59</f>
        <v>0</v>
      </c>
      <c r="I59" s="54"/>
    </row>
    <row r="60" spans="1:9" x14ac:dyDescent="0.15">
      <c r="A60" s="38"/>
      <c r="B60" s="68">
        <v>130117</v>
      </c>
      <c r="C60" s="19" t="s">
        <v>64</v>
      </c>
      <c r="D60" s="74">
        <v>1</v>
      </c>
      <c r="E60" s="65">
        <v>0.21</v>
      </c>
      <c r="F60" s="66">
        <f t="shared" si="7"/>
        <v>0.82644628099173556</v>
      </c>
      <c r="G60" s="66">
        <f t="shared" si="5"/>
        <v>0.17355371900826447</v>
      </c>
      <c r="H60" s="66">
        <f>A60*F60</f>
        <v>0</v>
      </c>
      <c r="I60" s="54"/>
    </row>
    <row r="61" spans="1:9" x14ac:dyDescent="0.15">
      <c r="A61" s="38"/>
      <c r="B61" s="68">
        <v>130137</v>
      </c>
      <c r="C61" s="19" t="s">
        <v>79</v>
      </c>
      <c r="D61" s="74">
        <v>1</v>
      </c>
      <c r="E61" s="65">
        <v>0.21</v>
      </c>
      <c r="F61" s="66">
        <f t="shared" si="7"/>
        <v>0.82644628099173556</v>
      </c>
      <c r="G61" s="66">
        <f t="shared" si="5"/>
        <v>0.17355371900826447</v>
      </c>
      <c r="H61" s="66">
        <f>A61*F61</f>
        <v>0</v>
      </c>
      <c r="I61" s="54"/>
    </row>
    <row r="62" spans="1:9" x14ac:dyDescent="0.15">
      <c r="A62" s="38"/>
      <c r="B62" s="68">
        <v>130127</v>
      </c>
      <c r="C62" s="19" t="s">
        <v>80</v>
      </c>
      <c r="D62" s="74">
        <v>1</v>
      </c>
      <c r="E62" s="65">
        <v>0.21</v>
      </c>
      <c r="F62" s="66">
        <f t="shared" si="7"/>
        <v>0.82644628099173556</v>
      </c>
      <c r="G62" s="66">
        <f t="shared" si="5"/>
        <v>0.17355371900826447</v>
      </c>
      <c r="H62" s="66">
        <f>A62*F62</f>
        <v>0</v>
      </c>
      <c r="I62" s="54"/>
    </row>
    <row r="63" spans="1:9" x14ac:dyDescent="0.15">
      <c r="A63" s="38"/>
      <c r="B63" s="68">
        <v>130118</v>
      </c>
      <c r="C63" s="19" t="s">
        <v>65</v>
      </c>
      <c r="D63" s="74">
        <v>1</v>
      </c>
      <c r="E63" s="65">
        <v>0.21</v>
      </c>
      <c r="F63" s="66">
        <f t="shared" si="7"/>
        <v>0.82644628099173556</v>
      </c>
      <c r="G63" s="66">
        <f t="shared" si="5"/>
        <v>0.17355371900826447</v>
      </c>
      <c r="H63" s="66">
        <f>A63*F63</f>
        <v>0</v>
      </c>
      <c r="I63" s="54"/>
    </row>
    <row r="64" spans="1:9" x14ac:dyDescent="0.15">
      <c r="A64" s="38"/>
      <c r="B64" s="68">
        <v>130138</v>
      </c>
      <c r="C64" s="19" t="s">
        <v>81</v>
      </c>
      <c r="D64" s="74">
        <v>1</v>
      </c>
      <c r="E64" s="65">
        <v>0.21</v>
      </c>
      <c r="F64" s="66">
        <f t="shared" si="7"/>
        <v>0.82644628099173556</v>
      </c>
      <c r="G64" s="66">
        <f t="shared" si="5"/>
        <v>0.17355371900826447</v>
      </c>
      <c r="H64" s="66">
        <f>A64*F64</f>
        <v>0</v>
      </c>
      <c r="I64" s="54"/>
    </row>
    <row r="65" spans="1:9" x14ac:dyDescent="0.15">
      <c r="A65" s="38"/>
      <c r="B65" s="68">
        <v>130128</v>
      </c>
      <c r="C65" s="19" t="s">
        <v>82</v>
      </c>
      <c r="D65" s="74">
        <v>1</v>
      </c>
      <c r="E65" s="65">
        <v>0.21</v>
      </c>
      <c r="F65" s="66">
        <f t="shared" si="7"/>
        <v>0.82644628099173556</v>
      </c>
      <c r="G65" s="66">
        <f t="shared" si="5"/>
        <v>0.17355371900826447</v>
      </c>
      <c r="H65" s="66">
        <f>A65*F65</f>
        <v>0</v>
      </c>
      <c r="I65" s="54"/>
    </row>
    <row r="66" spans="1:9" x14ac:dyDescent="0.15">
      <c r="A66" s="38"/>
      <c r="B66" s="68">
        <v>130119</v>
      </c>
      <c r="C66" s="19" t="s">
        <v>66</v>
      </c>
      <c r="D66" s="74">
        <v>1</v>
      </c>
      <c r="E66" s="65">
        <v>0.21</v>
      </c>
      <c r="F66" s="66">
        <f t="shared" si="7"/>
        <v>0.82644628099173556</v>
      </c>
      <c r="G66" s="66">
        <f t="shared" si="5"/>
        <v>0.17355371900826447</v>
      </c>
      <c r="H66" s="66">
        <f>A66*F66</f>
        <v>0</v>
      </c>
      <c r="I66" s="54"/>
    </row>
    <row r="67" spans="1:9" x14ac:dyDescent="0.15">
      <c r="A67" s="38"/>
      <c r="B67" s="68">
        <v>130139</v>
      </c>
      <c r="C67" s="19" t="s">
        <v>83</v>
      </c>
      <c r="D67" s="74">
        <v>1</v>
      </c>
      <c r="E67" s="65">
        <v>0.21</v>
      </c>
      <c r="F67" s="66">
        <f t="shared" si="7"/>
        <v>0.82644628099173556</v>
      </c>
      <c r="G67" s="66">
        <f t="shared" si="5"/>
        <v>0.17355371900826447</v>
      </c>
      <c r="H67" s="66">
        <f>A67*F67</f>
        <v>0</v>
      </c>
      <c r="I67" s="54"/>
    </row>
    <row r="68" spans="1:9" x14ac:dyDescent="0.15">
      <c r="A68" s="38"/>
      <c r="B68" s="68">
        <v>130129</v>
      </c>
      <c r="C68" s="19" t="s">
        <v>84</v>
      </c>
      <c r="D68" s="74">
        <v>1</v>
      </c>
      <c r="E68" s="65">
        <v>0.21</v>
      </c>
      <c r="F68" s="66">
        <f t="shared" si="7"/>
        <v>0.82644628099173556</v>
      </c>
      <c r="G68" s="66">
        <f t="shared" si="5"/>
        <v>0.17355371900826447</v>
      </c>
      <c r="H68" s="66">
        <f>A68*F68</f>
        <v>0</v>
      </c>
      <c r="I68" s="54"/>
    </row>
    <row r="69" spans="1:9" x14ac:dyDescent="0.15">
      <c r="A69" s="38"/>
      <c r="B69" s="68">
        <v>130120</v>
      </c>
      <c r="C69" s="19" t="s">
        <v>67</v>
      </c>
      <c r="D69" s="74">
        <v>1</v>
      </c>
      <c r="E69" s="65">
        <v>0.21</v>
      </c>
      <c r="F69" s="66">
        <f t="shared" si="7"/>
        <v>0.82644628099173556</v>
      </c>
      <c r="G69" s="66">
        <f t="shared" si="5"/>
        <v>0.17355371900826447</v>
      </c>
      <c r="H69" s="66">
        <f>A69*F69</f>
        <v>0</v>
      </c>
      <c r="I69" s="54"/>
    </row>
    <row r="70" spans="1:9" x14ac:dyDescent="0.15">
      <c r="A70" s="38"/>
      <c r="B70" s="68">
        <v>130140</v>
      </c>
      <c r="C70" s="19" t="s">
        <v>85</v>
      </c>
      <c r="D70" s="74">
        <v>1</v>
      </c>
      <c r="E70" s="65">
        <v>0.21</v>
      </c>
      <c r="F70" s="66">
        <f t="shared" si="7"/>
        <v>0.82644628099173556</v>
      </c>
      <c r="G70" s="66">
        <f t="shared" si="5"/>
        <v>0.17355371900826447</v>
      </c>
      <c r="H70" s="66">
        <f>A70*F70</f>
        <v>0</v>
      </c>
      <c r="I70" s="55"/>
    </row>
    <row r="71" spans="1:9" x14ac:dyDescent="0.15">
      <c r="A71" s="38"/>
      <c r="B71" s="68">
        <v>130130</v>
      </c>
      <c r="C71" s="19" t="s">
        <v>86</v>
      </c>
      <c r="D71" s="74">
        <v>1</v>
      </c>
      <c r="E71" s="65">
        <v>0.21</v>
      </c>
      <c r="F71" s="66">
        <f t="shared" si="7"/>
        <v>0.82644628099173556</v>
      </c>
      <c r="G71" s="66">
        <f t="shared" si="5"/>
        <v>0.17355371900826447</v>
      </c>
      <c r="H71" s="66">
        <f>A71*F71</f>
        <v>0</v>
      </c>
      <c r="I71" s="55"/>
    </row>
    <row r="72" spans="1:9" x14ac:dyDescent="0.15">
      <c r="A72" s="38"/>
      <c r="B72" s="30">
        <v>130122</v>
      </c>
      <c r="C72" s="19" t="s">
        <v>68</v>
      </c>
      <c r="D72" s="74">
        <v>1</v>
      </c>
      <c r="E72" s="65">
        <v>0.21</v>
      </c>
      <c r="F72" s="66">
        <f t="shared" si="7"/>
        <v>0.82644628099173556</v>
      </c>
      <c r="G72" s="66">
        <f t="shared" si="5"/>
        <v>0.17355371900826447</v>
      </c>
      <c r="H72" s="66">
        <f>A72*F72</f>
        <v>0</v>
      </c>
      <c r="I72" s="55"/>
    </row>
    <row r="73" spans="1:9" x14ac:dyDescent="0.15">
      <c r="A73" s="38"/>
      <c r="B73" s="30">
        <v>130142</v>
      </c>
      <c r="C73" s="19" t="s">
        <v>87</v>
      </c>
      <c r="D73" s="74">
        <v>1</v>
      </c>
      <c r="E73" s="65">
        <v>0.21</v>
      </c>
      <c r="F73" s="66">
        <f t="shared" si="7"/>
        <v>0.82644628099173556</v>
      </c>
      <c r="G73" s="66">
        <f t="shared" si="5"/>
        <v>0.17355371900826447</v>
      </c>
      <c r="H73" s="66">
        <f>A73*F73</f>
        <v>0</v>
      </c>
      <c r="I73" s="55"/>
    </row>
    <row r="74" spans="1:9" x14ac:dyDescent="0.15">
      <c r="A74" s="38"/>
      <c r="B74" s="30">
        <v>130132</v>
      </c>
      <c r="C74" s="19" t="s">
        <v>88</v>
      </c>
      <c r="D74" s="74">
        <v>1</v>
      </c>
      <c r="E74" s="65">
        <v>0.21</v>
      </c>
      <c r="F74" s="66">
        <f t="shared" si="7"/>
        <v>0.82644628099173556</v>
      </c>
      <c r="G74" s="66">
        <f t="shared" ref="F41:G74" si="8">E74/1.21</f>
        <v>0.17355371900826447</v>
      </c>
      <c r="H74" s="66">
        <f>A74*F74</f>
        <v>0</v>
      </c>
      <c r="I74" s="55"/>
    </row>
    <row r="75" spans="1:9" x14ac:dyDescent="0.15">
      <c r="A75" s="38"/>
      <c r="B75" s="30"/>
      <c r="C75" s="19"/>
      <c r="D75" s="74"/>
      <c r="E75" s="65"/>
      <c r="F75" s="66"/>
      <c r="G75" s="66"/>
      <c r="H75" s="66"/>
      <c r="I75" s="55"/>
    </row>
    <row r="76" spans="1:9" s="20" customFormat="1" ht="14" x14ac:dyDescent="0.15">
      <c r="A76" s="33">
        <f>SUM(A40:A74)</f>
        <v>0</v>
      </c>
      <c r="B76" s="33"/>
      <c r="C76" s="33" t="s">
        <v>24</v>
      </c>
      <c r="D76" s="33"/>
      <c r="E76" s="33"/>
      <c r="F76" s="33"/>
      <c r="G76" s="33"/>
      <c r="H76" s="35">
        <f>SUM(H40:H74)</f>
        <v>0</v>
      </c>
      <c r="I76" s="33"/>
    </row>
    <row r="79" spans="1:9" x14ac:dyDescent="0.15">
      <c r="A79" s="31"/>
      <c r="B79" s="27"/>
      <c r="C79" s="27"/>
      <c r="D79" s="28"/>
      <c r="E79" s="27"/>
      <c r="F79" s="27"/>
      <c r="G79" s="27"/>
      <c r="H79" s="29"/>
      <c r="I79" s="27"/>
    </row>
    <row r="80" spans="1:9" s="20" customFormat="1" ht="18" customHeight="1" x14ac:dyDescent="0.2">
      <c r="A80" s="96" t="s">
        <v>52</v>
      </c>
      <c r="B80" s="97"/>
      <c r="C80" s="97"/>
      <c r="D80" s="97"/>
      <c r="E80" s="97"/>
      <c r="F80" s="97"/>
      <c r="G80" s="97"/>
      <c r="H80" s="97"/>
      <c r="I80" s="98"/>
    </row>
    <row r="81" spans="1:9" s="20" customFormat="1" x14ac:dyDescent="0.15">
      <c r="A81" s="38"/>
      <c r="B81" s="30" t="s">
        <v>29</v>
      </c>
      <c r="C81" s="18" t="s">
        <v>103</v>
      </c>
      <c r="D81" s="42">
        <v>0</v>
      </c>
      <c r="E81" s="65">
        <v>0.21</v>
      </c>
      <c r="F81" s="66">
        <f t="shared" ref="F81:F85" si="9">D81/(1+E81)</f>
        <v>0</v>
      </c>
      <c r="G81" s="66">
        <v>0</v>
      </c>
      <c r="H81" s="66">
        <f>A81*F81</f>
        <v>0</v>
      </c>
      <c r="I81" s="54" t="s">
        <v>104</v>
      </c>
    </row>
    <row r="82" spans="1:9" s="20" customFormat="1" x14ac:dyDescent="0.15">
      <c r="A82" s="38"/>
      <c r="B82" s="30" t="s">
        <v>29</v>
      </c>
      <c r="C82" s="18" t="s">
        <v>102</v>
      </c>
      <c r="D82" s="42">
        <v>0</v>
      </c>
      <c r="E82" s="65">
        <v>0.21</v>
      </c>
      <c r="F82" s="66">
        <f t="shared" si="9"/>
        <v>0</v>
      </c>
      <c r="G82" s="66">
        <v>0</v>
      </c>
      <c r="H82" s="66">
        <f>A82*F82</f>
        <v>0</v>
      </c>
      <c r="I82" s="54" t="s">
        <v>104</v>
      </c>
    </row>
    <row r="83" spans="1:9" s="20" customFormat="1" x14ac:dyDescent="0.15">
      <c r="A83" s="38"/>
      <c r="B83" s="30" t="s">
        <v>29</v>
      </c>
      <c r="C83" s="18" t="s">
        <v>101</v>
      </c>
      <c r="D83" s="42">
        <v>0</v>
      </c>
      <c r="E83" s="65">
        <v>0.21</v>
      </c>
      <c r="F83" s="66">
        <f t="shared" si="9"/>
        <v>0</v>
      </c>
      <c r="G83" s="66">
        <v>0</v>
      </c>
      <c r="H83" s="66">
        <f>A83*F83</f>
        <v>0</v>
      </c>
      <c r="I83" s="54" t="s">
        <v>104</v>
      </c>
    </row>
    <row r="84" spans="1:9" s="20" customFormat="1" x14ac:dyDescent="0.15">
      <c r="A84" s="38"/>
      <c r="B84" s="30" t="s">
        <v>29</v>
      </c>
      <c r="C84" s="18" t="s">
        <v>105</v>
      </c>
      <c r="D84" s="42">
        <v>0</v>
      </c>
      <c r="E84" s="65">
        <v>0.21</v>
      </c>
      <c r="F84" s="66">
        <f t="shared" si="9"/>
        <v>0</v>
      </c>
      <c r="G84" s="66">
        <v>0</v>
      </c>
      <c r="H84" s="66">
        <f>A84*F84</f>
        <v>0</v>
      </c>
      <c r="I84" s="54" t="s">
        <v>104</v>
      </c>
    </row>
    <row r="85" spans="1:9" s="20" customFormat="1" x14ac:dyDescent="0.15">
      <c r="A85" s="38"/>
      <c r="B85" s="30" t="s">
        <v>29</v>
      </c>
      <c r="C85" s="18" t="s">
        <v>106</v>
      </c>
      <c r="D85" s="42">
        <v>0</v>
      </c>
      <c r="E85" s="65">
        <v>0.21</v>
      </c>
      <c r="F85" s="66">
        <f t="shared" si="9"/>
        <v>0</v>
      </c>
      <c r="G85" s="66">
        <v>0</v>
      </c>
      <c r="H85" s="66">
        <f>A85*F85</f>
        <v>0</v>
      </c>
      <c r="I85" s="54" t="s">
        <v>104</v>
      </c>
    </row>
    <row r="86" spans="1:9" s="20" customFormat="1" x14ac:dyDescent="0.15">
      <c r="A86" s="38"/>
      <c r="B86" s="30"/>
      <c r="C86" s="18"/>
      <c r="D86" s="42"/>
      <c r="E86" s="65"/>
      <c r="F86" s="66"/>
      <c r="G86" s="66"/>
      <c r="H86" s="66"/>
      <c r="I86" s="54"/>
    </row>
    <row r="87" spans="1:9" ht="14" x14ac:dyDescent="0.15">
      <c r="A87" s="33">
        <f>SUM(A81:A85)</f>
        <v>0</v>
      </c>
      <c r="B87" s="33"/>
      <c r="C87" s="33" t="s">
        <v>24</v>
      </c>
      <c r="D87" s="34"/>
      <c r="E87" s="33"/>
      <c r="F87" s="33"/>
      <c r="G87" s="33"/>
      <c r="H87" s="35">
        <f>SUM(H81:H85)</f>
        <v>0</v>
      </c>
      <c r="I87" s="33"/>
    </row>
    <row r="88" spans="1:9" x14ac:dyDescent="0.15">
      <c r="A88" s="31"/>
      <c r="B88" s="27"/>
      <c r="C88" s="27"/>
      <c r="D88" s="28"/>
      <c r="E88" s="27"/>
      <c r="F88" s="27"/>
      <c r="G88" s="27"/>
      <c r="H88" s="29"/>
      <c r="I88" s="27"/>
    </row>
    <row r="89" spans="1:9" s="20" customFormat="1" x14ac:dyDescent="0.15">
      <c r="A89" s="31"/>
      <c r="B89" s="27"/>
      <c r="C89" s="27"/>
      <c r="D89" s="28"/>
      <c r="E89" s="27"/>
      <c r="F89" s="27"/>
      <c r="G89" s="27"/>
      <c r="H89" s="29"/>
      <c r="I89" s="27"/>
    </row>
    <row r="91" spans="1:9" x14ac:dyDescent="0.15">
      <c r="A91" s="36">
        <f>A27+A76+A87</f>
        <v>0</v>
      </c>
      <c r="B91" s="36"/>
      <c r="C91" s="36" t="s">
        <v>30</v>
      </c>
      <c r="D91" s="36"/>
      <c r="E91" s="36"/>
      <c r="F91" s="36"/>
      <c r="G91" s="36"/>
      <c r="H91" s="37">
        <f>H27+H76+H87</f>
        <v>0</v>
      </c>
      <c r="I91" s="36"/>
    </row>
    <row r="92" spans="1:9" x14ac:dyDescent="0.15">
      <c r="I92" s="7" t="s">
        <v>93</v>
      </c>
    </row>
    <row r="93" spans="1:9" ht="14.25" customHeight="1" x14ac:dyDescent="0.15">
      <c r="I93" s="7"/>
    </row>
    <row r="94" spans="1:9" ht="14" thickBot="1" x14ac:dyDescent="0.2">
      <c r="I94" s="7"/>
    </row>
    <row r="95" spans="1:9" ht="14" thickBot="1" x14ac:dyDescent="0.2">
      <c r="A95" s="99" t="s">
        <v>31</v>
      </c>
      <c r="B95" s="100"/>
      <c r="C95" s="100"/>
      <c r="D95" s="100"/>
      <c r="E95" s="100"/>
      <c r="F95" s="100"/>
      <c r="G95" s="100"/>
      <c r="H95" s="100"/>
      <c r="I95" s="101"/>
    </row>
    <row r="96" spans="1:9" x14ac:dyDescent="0.15">
      <c r="A96" s="83"/>
      <c r="B96" s="84"/>
      <c r="C96" s="84"/>
      <c r="D96" s="84"/>
      <c r="E96" s="84"/>
      <c r="F96" s="84"/>
      <c r="G96" s="84"/>
      <c r="H96" s="84"/>
      <c r="I96" s="85"/>
    </row>
    <row r="97" spans="1:9" x14ac:dyDescent="0.15">
      <c r="A97" s="86"/>
      <c r="B97" s="87"/>
      <c r="C97" s="87"/>
      <c r="D97" s="87"/>
      <c r="E97" s="87"/>
      <c r="F97" s="87"/>
      <c r="G97" s="87"/>
      <c r="H97" s="87"/>
      <c r="I97" s="88"/>
    </row>
    <row r="98" spans="1:9" x14ac:dyDescent="0.15">
      <c r="A98" s="86"/>
      <c r="B98" s="87"/>
      <c r="C98" s="87"/>
      <c r="D98" s="87"/>
      <c r="E98" s="87"/>
      <c r="F98" s="87"/>
      <c r="G98" s="87"/>
      <c r="H98" s="87"/>
      <c r="I98" s="88"/>
    </row>
    <row r="99" spans="1:9" ht="14" thickBot="1" x14ac:dyDescent="0.2">
      <c r="A99" s="89"/>
      <c r="B99" s="90"/>
      <c r="C99" s="90"/>
      <c r="D99" s="90"/>
      <c r="E99" s="90"/>
      <c r="F99" s="90"/>
      <c r="G99" s="90"/>
      <c r="H99" s="90"/>
      <c r="I99" s="91"/>
    </row>
  </sheetData>
  <sheetProtection sheet="1" autoFilter="0"/>
  <autoFilter ref="A17:I91" xr:uid="{00000000-0009-0000-0000-000000000000}"/>
  <mergeCells count="19">
    <mergeCell ref="B7:E7"/>
    <mergeCell ref="B8:E8"/>
    <mergeCell ref="B9:E9"/>
    <mergeCell ref="B11:E11"/>
    <mergeCell ref="B2:E2"/>
    <mergeCell ref="B3:E3"/>
    <mergeCell ref="B4:E4"/>
    <mergeCell ref="B5:E5"/>
    <mergeCell ref="A6:E6"/>
    <mergeCell ref="A10:E10"/>
    <mergeCell ref="B12:E12"/>
    <mergeCell ref="B13:E13"/>
    <mergeCell ref="A96:I99"/>
    <mergeCell ref="A15:E15"/>
    <mergeCell ref="A39:I39"/>
    <mergeCell ref="A19:I19"/>
    <mergeCell ref="A80:I80"/>
    <mergeCell ref="A28:I28"/>
    <mergeCell ref="A95:I95"/>
  </mergeCells>
  <phoneticPr fontId="0" type="noConversion"/>
  <pageMargins left="0.39370078740157483" right="0.19685039370078741" top="0.74803149606299213" bottom="0.74803149606299213" header="0.19685039370078741" footer="0.19685039370078741"/>
  <pageSetup paperSize="9" scale="33"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baseColWidth="10" defaultColWidth="9.1640625" defaultRowHeight="13" x14ac:dyDescent="0.15"/>
  <cols>
    <col min="1" max="1" width="11" style="12" customWidth="1"/>
    <col min="2" max="2" width="67" style="12" customWidth="1"/>
    <col min="3" max="3" width="12.1640625" style="12" customWidth="1"/>
    <col min="4" max="4" width="9.1640625" style="12"/>
    <col min="5" max="5" width="41.83203125" style="12" customWidth="1"/>
    <col min="6" max="16384" width="9.1640625" style="12"/>
  </cols>
  <sheetData>
    <row r="1" spans="1:5" ht="20" x14ac:dyDescent="0.2">
      <c r="A1" s="15" t="s">
        <v>32</v>
      </c>
      <c r="B1" s="13"/>
      <c r="C1" s="14"/>
      <c r="D1" s="14"/>
      <c r="E1" s="1"/>
    </row>
    <row r="3" spans="1:5" x14ac:dyDescent="0.15">
      <c r="A3" s="20" t="s">
        <v>33</v>
      </c>
      <c r="B3" s="20"/>
      <c r="C3" s="20"/>
      <c r="D3" s="20"/>
      <c r="E3" s="20"/>
    </row>
    <row r="4" spans="1:5" ht="14" thickBot="1" x14ac:dyDescent="0.2">
      <c r="A4" s="20"/>
      <c r="B4" s="20"/>
      <c r="C4" s="20"/>
      <c r="D4" s="20"/>
      <c r="E4" s="20"/>
    </row>
    <row r="5" spans="1:5" ht="17" thickBot="1" x14ac:dyDescent="0.25">
      <c r="A5" s="17" t="s">
        <v>34</v>
      </c>
      <c r="B5" s="113" t="s">
        <v>35</v>
      </c>
      <c r="C5" s="113"/>
      <c r="D5" s="114"/>
      <c r="E5" s="20"/>
    </row>
    <row r="6" spans="1:5" ht="27.75" customHeight="1" x14ac:dyDescent="0.15">
      <c r="A6" s="69">
        <v>1</v>
      </c>
      <c r="B6" s="115" t="s">
        <v>36</v>
      </c>
      <c r="C6" s="115"/>
      <c r="D6" s="116"/>
      <c r="E6" s="20"/>
    </row>
    <row r="7" spans="1:5" ht="15.75" customHeight="1" x14ac:dyDescent="0.15">
      <c r="A7" s="70">
        <v>2</v>
      </c>
      <c r="B7" s="117" t="s">
        <v>37</v>
      </c>
      <c r="C7" s="117"/>
      <c r="D7" s="118"/>
      <c r="E7" s="20"/>
    </row>
    <row r="8" spans="1:5" ht="54.75" customHeight="1" x14ac:dyDescent="0.15">
      <c r="A8" s="70">
        <v>3</v>
      </c>
      <c r="B8" s="117" t="s">
        <v>38</v>
      </c>
      <c r="C8" s="117"/>
      <c r="D8" s="118"/>
      <c r="E8" s="20"/>
    </row>
    <row r="9" spans="1:5" ht="27.75" customHeight="1" x14ac:dyDescent="0.15">
      <c r="A9" s="70">
        <v>4</v>
      </c>
      <c r="B9" s="117" t="s">
        <v>39</v>
      </c>
      <c r="C9" s="117"/>
      <c r="D9" s="118"/>
      <c r="E9" s="20"/>
    </row>
    <row r="10" spans="1:5" ht="41.25" customHeight="1" thickBot="1" x14ac:dyDescent="0.2">
      <c r="A10" s="71">
        <v>5</v>
      </c>
      <c r="B10" s="111" t="s">
        <v>40</v>
      </c>
      <c r="C10" s="111"/>
      <c r="D10" s="112"/>
      <c r="E10" s="20"/>
    </row>
    <row r="11" spans="1:5" x14ac:dyDescent="0.15">
      <c r="A11" s="20"/>
      <c r="B11" s="72"/>
      <c r="C11" s="20"/>
      <c r="D11" s="20"/>
      <c r="E11" s="20"/>
    </row>
    <row r="12" spans="1:5" x14ac:dyDescent="0.15">
      <c r="A12" s="6" t="s">
        <v>41</v>
      </c>
      <c r="B12" s="72"/>
      <c r="C12" s="20"/>
      <c r="D12" s="20"/>
      <c r="E12" s="20"/>
    </row>
    <row r="13" spans="1:5" x14ac:dyDescent="0.15">
      <c r="A13" s="20"/>
      <c r="B13" s="72"/>
      <c r="C13" s="20"/>
      <c r="D13" s="20"/>
      <c r="E13" s="20"/>
    </row>
    <row r="14" spans="1:5" x14ac:dyDescent="0.15">
      <c r="A14" s="20"/>
      <c r="B14" s="72"/>
      <c r="C14" s="20"/>
      <c r="D14" s="20"/>
      <c r="E14" s="20"/>
    </row>
    <row r="15" spans="1:5" s="6" customFormat="1" x14ac:dyDescent="0.15">
      <c r="B15" s="16"/>
    </row>
    <row r="16" spans="1:5" x14ac:dyDescent="0.15">
      <c r="A16" s="20"/>
      <c r="B16" s="72"/>
      <c r="C16" s="20"/>
      <c r="D16" s="20"/>
      <c r="E16" s="20"/>
    </row>
    <row r="17" spans="1:2" x14ac:dyDescent="0.15">
      <c r="A17" s="20"/>
      <c r="B17" s="72"/>
    </row>
    <row r="18" spans="1:2" x14ac:dyDescent="0.15">
      <c r="A18" s="20"/>
      <c r="B18" s="72"/>
    </row>
    <row r="19" spans="1:2" ht="12" customHeight="1" x14ac:dyDescent="0.15">
      <c r="A19" s="20"/>
      <c r="B19" s="72"/>
    </row>
    <row r="20" spans="1:2" x14ac:dyDescent="0.15">
      <c r="A20" s="20"/>
      <c r="B20" s="72"/>
    </row>
    <row r="28" spans="1:2" x14ac:dyDescent="0.15">
      <c r="A28" s="6" t="s">
        <v>42</v>
      </c>
      <c r="B28" s="20"/>
    </row>
    <row r="30" spans="1:2" s="6" customFormat="1" x14ac:dyDescent="0.15"/>
    <row r="37" spans="1:1" x14ac:dyDescent="0.15">
      <c r="A37" s="6" t="s">
        <v>43</v>
      </c>
    </row>
    <row r="38" spans="1:1" x14ac:dyDescent="0.15">
      <c r="A38" s="6"/>
    </row>
    <row r="39" spans="1:1" x14ac:dyDescent="0.15">
      <c r="A39" s="6"/>
    </row>
    <row r="40" spans="1:1" x14ac:dyDescent="0.15">
      <c r="A40" s="6"/>
    </row>
    <row r="41" spans="1:1" x14ac:dyDescent="0.15">
      <c r="A41" s="6"/>
    </row>
    <row r="42" spans="1:1" x14ac:dyDescent="0.15">
      <c r="A42" s="6"/>
    </row>
    <row r="43" spans="1:1" x14ac:dyDescent="0.15">
      <c r="A43" s="6"/>
    </row>
    <row r="44" spans="1:1" x14ac:dyDescent="0.15">
      <c r="A44" s="6"/>
    </row>
    <row r="45" spans="1:1" x14ac:dyDescent="0.15">
      <c r="A45" s="6"/>
    </row>
    <row r="46" spans="1:1" x14ac:dyDescent="0.15">
      <c r="A46" s="6"/>
    </row>
    <row r="47" spans="1:1" x14ac:dyDescent="0.15">
      <c r="A47" s="6"/>
    </row>
    <row r="48" spans="1:1" x14ac:dyDescent="0.15">
      <c r="A48" s="6"/>
    </row>
    <row r="49" spans="1:1" x14ac:dyDescent="0.15">
      <c r="A49" s="6"/>
    </row>
    <row r="50" spans="1:1" x14ac:dyDescent="0.15">
      <c r="A50" s="6"/>
    </row>
    <row r="51" spans="1:1" x14ac:dyDescent="0.15">
      <c r="A51" s="6"/>
    </row>
    <row r="52" spans="1:1" x14ac:dyDescent="0.15">
      <c r="A52" s="6"/>
    </row>
    <row r="53" spans="1:1" x14ac:dyDescent="0.15">
      <c r="A53" s="6"/>
    </row>
    <row r="54" spans="1:1" x14ac:dyDescent="0.15">
      <c r="A54" s="6"/>
    </row>
    <row r="55" spans="1:1" x14ac:dyDescent="0.15">
      <c r="A55" s="6"/>
    </row>
    <row r="56" spans="1:1" x14ac:dyDescent="0.15">
      <c r="A56" s="6"/>
    </row>
    <row r="57" spans="1:1" x14ac:dyDescent="0.15">
      <c r="A57" s="6"/>
    </row>
    <row r="58" spans="1:1" x14ac:dyDescent="0.15">
      <c r="A58" s="6"/>
    </row>
    <row r="59" spans="1:1" x14ac:dyDescent="0.15">
      <c r="A59" s="6"/>
    </row>
    <row r="60" spans="1:1" x14ac:dyDescent="0.15">
      <c r="A60" s="6"/>
    </row>
    <row r="61" spans="1:1" x14ac:dyDescent="0.15">
      <c r="A61" s="6"/>
    </row>
    <row r="62" spans="1:1" x14ac:dyDescent="0.15">
      <c r="A62" s="6"/>
    </row>
    <row r="63" spans="1:1" x14ac:dyDescent="0.15">
      <c r="A63" s="6"/>
    </row>
    <row r="64" spans="1:1" x14ac:dyDescent="0.15">
      <c r="A64" s="6"/>
    </row>
    <row r="65" spans="1:1" x14ac:dyDescent="0.15">
      <c r="A65" s="6"/>
    </row>
    <row r="66" spans="1:1" x14ac:dyDescent="0.15">
      <c r="A66" s="6"/>
    </row>
    <row r="79" spans="1:1" x14ac:dyDescent="0.15">
      <c r="A79" s="6" t="s">
        <v>44</v>
      </c>
    </row>
    <row r="89" spans="1:1" x14ac:dyDescent="0.15">
      <c r="A89" s="6" t="s">
        <v>45</v>
      </c>
    </row>
    <row r="99" spans="2:5" x14ac:dyDescent="0.15">
      <c r="B99" s="73"/>
      <c r="C99" s="20"/>
      <c r="D99" s="20"/>
      <c r="E99" s="1"/>
    </row>
    <row r="100" spans="2:5" x14ac:dyDescent="0.15">
      <c r="B100" s="73"/>
      <c r="C100" s="20"/>
      <c r="D100" s="20"/>
      <c r="E100" s="1"/>
    </row>
    <row r="132" spans="1:1" x14ac:dyDescent="0.15">
      <c r="A132" s="6"/>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3"/>
  <sheetViews>
    <sheetView topLeftCell="A4" workbookViewId="0">
      <selection activeCell="A5" sqref="A5"/>
    </sheetView>
  </sheetViews>
  <sheetFormatPr baseColWidth="10" defaultColWidth="8.83203125" defaultRowHeight="13" x14ac:dyDescent="0.15"/>
  <cols>
    <col min="1" max="1" width="91.33203125" style="47" customWidth="1"/>
  </cols>
  <sheetData>
    <row r="1" spans="1:1" ht="14" x14ac:dyDescent="0.15">
      <c r="A1" s="44" t="s">
        <v>46</v>
      </c>
    </row>
    <row r="2" spans="1:1" ht="204" customHeight="1" x14ac:dyDescent="0.15">
      <c r="A2" s="45" t="s">
        <v>47</v>
      </c>
    </row>
    <row r="3" spans="1:1" ht="9.75" customHeight="1" x14ac:dyDescent="0.15">
      <c r="A3" s="45"/>
    </row>
    <row r="4" spans="1:1" ht="20.25" customHeight="1" x14ac:dyDescent="0.15">
      <c r="A4" s="44" t="s">
        <v>48</v>
      </c>
    </row>
    <row r="5" spans="1:1" ht="343.5" customHeight="1" x14ac:dyDescent="0.15">
      <c r="A5" s="45" t="s">
        <v>89</v>
      </c>
    </row>
    <row r="6" spans="1:1" x14ac:dyDescent="0.15">
      <c r="A6" s="45"/>
    </row>
    <row r="7" spans="1:1" ht="28" x14ac:dyDescent="0.15">
      <c r="A7" s="46" t="s">
        <v>49</v>
      </c>
    </row>
    <row r="8" spans="1:1" x14ac:dyDescent="0.15">
      <c r="A8" s="45"/>
    </row>
    <row r="9" spans="1:1" x14ac:dyDescent="0.15">
      <c r="A9" s="45"/>
    </row>
    <row r="10" spans="1:1" x14ac:dyDescent="0.15">
      <c r="A10" s="45"/>
    </row>
    <row r="11" spans="1:1" x14ac:dyDescent="0.15">
      <c r="A11" s="45"/>
    </row>
    <row r="12" spans="1:1" x14ac:dyDescent="0.15">
      <c r="A12" s="45"/>
    </row>
    <row r="13" spans="1:1" x14ac:dyDescent="0.15">
      <c r="A13" s="45"/>
    </row>
  </sheetData>
  <sheetProtection algorithmName="SHA-512" hashValue="8iAPkEp2XAoUGOJDkHB7NLNUAZ/PxkThpUXEDp1l4CBXF0njFELOZ8BZue89JJme08uvaWmIeB2+YPG5Df6omw==" saltValue="1ilAYoV1UZmXnCu1K3gPlw==" spinCount="100000" sheet="1" objects="1" scenarios="1"/>
  <hyperlinks>
    <hyperlink ref="A7"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6" ma:contentTypeDescription="Een nieuw document maken." ma:contentTypeScope="" ma:versionID="8f7275de8ddf7fbbe9a32cad1c04ad2b">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610ba5a173c8f7701b3e5f30cee45bdf"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dedd0c7-8587-48ff-bdb7-64c60622c942}" ma:internalName="TaxCatchAll" ma:showField="CatchAllData" ma:web="fdbaddb7-cde2-4a3d-9a0a-a94e02727d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308e135-ff08-4261-9ff7-5c3efb5c189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58f432-a9c6-45ca-a0b8-19d8553d5446">
      <Terms xmlns="http://schemas.microsoft.com/office/infopath/2007/PartnerControls"/>
    </lcf76f155ced4ddcb4097134ff3c332f>
    <TaxCatchAll xmlns="fdbaddb7-cde2-4a3d-9a0a-a94e02727d7f" xsi:nil="true"/>
  </documentManagement>
</p:properties>
</file>

<file path=customXml/itemProps1.xml><?xml version="1.0" encoding="utf-8"?>
<ds:datastoreItem xmlns:ds="http://schemas.openxmlformats.org/officeDocument/2006/customXml" ds:itemID="{30E475F5-05C9-40E1-9241-002E649A4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3.xml><?xml version="1.0" encoding="utf-8"?>
<ds:datastoreItem xmlns:ds="http://schemas.openxmlformats.org/officeDocument/2006/customXml" ds:itemID="{AF2F1CD2-4337-42E6-A1F5-A1B857549893}">
  <ds:schemaRefs>
    <ds:schemaRef ds:uri="http://schemas.microsoft.com/office/2006/metadata/properties"/>
    <ds:schemaRef ds:uri="http://schemas.microsoft.com/office/infopath/2007/PartnerControls"/>
    <ds:schemaRef ds:uri="4b58f432-a9c6-45ca-a0b8-19d8553d5446"/>
    <ds:schemaRef ds:uri="fdbaddb7-cde2-4a3d-9a0a-a94e02727d7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Bestellijst</vt:lpstr>
      <vt:lpstr>Toelichting</vt:lpstr>
      <vt:lpstr>Leveringsvoorwaarden</vt:lpstr>
      <vt:lpstr>Bestellijst!Afdrukbereik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damb</dc:creator>
  <cp:keywords/>
  <dc:description/>
  <cp:lastModifiedBy>Microsoft Office User</cp:lastModifiedBy>
  <cp:revision/>
  <dcterms:created xsi:type="dcterms:W3CDTF">2010-02-03T13:46:12Z</dcterms:created>
  <dcterms:modified xsi:type="dcterms:W3CDTF">2024-03-28T10:56:47Z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y fmtid="{D5CDD505-2E9C-101B-9397-08002B2CF9AE}" pid="4" name="MediaServiceImageTags">
    <vt:lpwstr/>
  </property>
</Properties>
</file>